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245" windowWidth="18135" windowHeight="8400" tabRatio="653" activeTab="3"/>
  </bookViews>
  <sheets>
    <sheet name="17T4 (S)" sheetId="106" r:id="rId1"/>
    <sheet name="18T4 (S)" sheetId="108" r:id="rId2"/>
    <sheet name="19T4 (S)" sheetId="109" r:id="rId3"/>
    <sheet name="18C1 (S)" sheetId="110" r:id="rId4"/>
    <sheet name="00000000" sheetId="14" state="veryHidden" r:id="rId5"/>
  </sheets>
  <definedNames>
    <definedName name="_Fill" localSheetId="0" hidden="1">#REF!</definedName>
    <definedName name="_Fill" localSheetId="3" hidden="1">#REF!</definedName>
    <definedName name="_Fill" localSheetId="1" hidden="1">#REF!</definedName>
    <definedName name="_Fill" localSheetId="2" hidden="1">#REF!</definedName>
    <definedName name="_Fill" hidden="1">#REF!</definedName>
    <definedName name="_xlnm.Print_Titles" localSheetId="0">'17T4 (S)'!$8:$9</definedName>
    <definedName name="_xlnm.Print_Titles" localSheetId="3">'18C1 (S)'!$8:$9</definedName>
    <definedName name="_xlnm.Print_Titles" localSheetId="1">'18T4 (S)'!$8:$9</definedName>
    <definedName name="_xlnm.Print_Titles" localSheetId="2">'19T4 (S)'!$8:$9</definedName>
  </definedNames>
  <calcPr calcId="144525"/>
</workbook>
</file>

<file path=xl/calcChain.xml><?xml version="1.0" encoding="utf-8"?>
<calcChain xmlns="http://schemas.openxmlformats.org/spreadsheetml/2006/main">
  <c r="D269" i="110" l="1"/>
  <c r="O294" i="110" l="1"/>
  <c r="K294" i="110"/>
  <c r="J294" i="110"/>
  <c r="O293" i="110"/>
  <c r="O202" i="110"/>
  <c r="K202" i="110"/>
  <c r="J202" i="110"/>
  <c r="O201" i="110"/>
  <c r="K201" i="110"/>
  <c r="J201" i="110"/>
  <c r="O200" i="110"/>
  <c r="K200" i="110"/>
  <c r="J200" i="110"/>
  <c r="O199" i="110"/>
  <c r="K199" i="110"/>
  <c r="J199" i="110"/>
  <c r="O268" i="110"/>
  <c r="K268" i="110"/>
  <c r="J268" i="110"/>
  <c r="O198" i="110"/>
  <c r="K198" i="110"/>
  <c r="J198" i="110"/>
  <c r="O197" i="110"/>
  <c r="K197" i="110"/>
  <c r="J197" i="110"/>
  <c r="O196" i="110"/>
  <c r="K196" i="110"/>
  <c r="J196" i="110"/>
  <c r="O267" i="110"/>
  <c r="K267" i="110"/>
  <c r="J267" i="110"/>
  <c r="O266" i="110"/>
  <c r="K266" i="110"/>
  <c r="J266" i="110"/>
  <c r="O265" i="110"/>
  <c r="K265" i="110"/>
  <c r="J265" i="110"/>
  <c r="O195" i="110"/>
  <c r="K195" i="110"/>
  <c r="J195" i="110"/>
  <c r="O264" i="110"/>
  <c r="K264" i="110"/>
  <c r="J264" i="110"/>
  <c r="O263" i="110"/>
  <c r="K263" i="110"/>
  <c r="J263" i="110"/>
  <c r="O194" i="110"/>
  <c r="K194" i="110"/>
  <c r="J194" i="110"/>
  <c r="O193" i="110"/>
  <c r="K193" i="110"/>
  <c r="J193" i="110"/>
  <c r="O192" i="110"/>
  <c r="K192" i="110"/>
  <c r="J192" i="110"/>
  <c r="O191" i="110"/>
  <c r="K191" i="110"/>
  <c r="J191" i="110"/>
  <c r="O190" i="110"/>
  <c r="K190" i="110"/>
  <c r="J190" i="110"/>
  <c r="O262" i="110"/>
  <c r="K262" i="110"/>
  <c r="J262" i="110"/>
  <c r="O189" i="110"/>
  <c r="K189" i="110"/>
  <c r="J189" i="110"/>
  <c r="O188" i="110"/>
  <c r="K188" i="110"/>
  <c r="J188" i="110"/>
  <c r="O187" i="110"/>
  <c r="K187" i="110"/>
  <c r="J187" i="110"/>
  <c r="O186" i="110"/>
  <c r="K186" i="110"/>
  <c r="J186" i="110"/>
  <c r="O185" i="110"/>
  <c r="K185" i="110"/>
  <c r="J185" i="110"/>
  <c r="O184" i="110"/>
  <c r="K184" i="110"/>
  <c r="J184" i="110"/>
  <c r="O183" i="110"/>
  <c r="K183" i="110"/>
  <c r="J183" i="110"/>
  <c r="O261" i="110"/>
  <c r="K261" i="110"/>
  <c r="J261" i="110"/>
  <c r="O182" i="110"/>
  <c r="K182" i="110"/>
  <c r="J182" i="110"/>
  <c r="O260" i="110"/>
  <c r="K260" i="110"/>
  <c r="J260" i="110"/>
  <c r="O181" i="110"/>
  <c r="K181" i="110"/>
  <c r="J181" i="110"/>
  <c r="O180" i="110"/>
  <c r="K180" i="110"/>
  <c r="J180" i="110"/>
  <c r="O179" i="110"/>
  <c r="K179" i="110"/>
  <c r="J179" i="110"/>
  <c r="O178" i="110"/>
  <c r="K178" i="110"/>
  <c r="J178" i="110"/>
  <c r="O177" i="110"/>
  <c r="K177" i="110"/>
  <c r="J177" i="110"/>
  <c r="O259" i="110"/>
  <c r="K259" i="110"/>
  <c r="J259" i="110"/>
  <c r="O176" i="110"/>
  <c r="K176" i="110"/>
  <c r="J176" i="110"/>
  <c r="O175" i="110"/>
  <c r="K175" i="110"/>
  <c r="J175" i="110"/>
  <c r="O174" i="110"/>
  <c r="K174" i="110"/>
  <c r="J174" i="110"/>
  <c r="O173" i="110"/>
  <c r="K173" i="110"/>
  <c r="J173" i="110"/>
  <c r="O172" i="110"/>
  <c r="K172" i="110"/>
  <c r="J172" i="110"/>
  <c r="O171" i="110"/>
  <c r="K171" i="110"/>
  <c r="J171" i="110"/>
  <c r="O170" i="110"/>
  <c r="K170" i="110"/>
  <c r="J170" i="110"/>
  <c r="O169" i="110"/>
  <c r="K169" i="110"/>
  <c r="J169" i="110"/>
  <c r="O168" i="110"/>
  <c r="K168" i="110"/>
  <c r="J168" i="110"/>
  <c r="O167" i="110"/>
  <c r="K167" i="110"/>
  <c r="J167" i="110"/>
  <c r="O166" i="110"/>
  <c r="K166" i="110"/>
  <c r="J166" i="110"/>
  <c r="O165" i="110"/>
  <c r="K165" i="110"/>
  <c r="J165" i="110"/>
  <c r="O164" i="110"/>
  <c r="K164" i="110"/>
  <c r="J164" i="110"/>
  <c r="O163" i="110"/>
  <c r="K163" i="110"/>
  <c r="J163" i="110"/>
  <c r="O258" i="110"/>
  <c r="K258" i="110"/>
  <c r="J258" i="110"/>
  <c r="O162" i="110"/>
  <c r="K162" i="110"/>
  <c r="J162" i="110"/>
  <c r="O161" i="110"/>
  <c r="K161" i="110"/>
  <c r="J161" i="110"/>
  <c r="O160" i="110"/>
  <c r="K160" i="110"/>
  <c r="J160" i="110"/>
  <c r="O159" i="110"/>
  <c r="K159" i="110"/>
  <c r="J159" i="110"/>
  <c r="O257" i="110"/>
  <c r="K257" i="110"/>
  <c r="J257" i="110"/>
  <c r="O158" i="110"/>
  <c r="K158" i="110"/>
  <c r="J158" i="110"/>
  <c r="O157" i="110"/>
  <c r="K157" i="110"/>
  <c r="J157" i="110"/>
  <c r="O156" i="110"/>
  <c r="K156" i="110"/>
  <c r="J156" i="110"/>
  <c r="O155" i="110"/>
  <c r="K155" i="110"/>
  <c r="J155" i="110"/>
  <c r="O154" i="110"/>
  <c r="K154" i="110"/>
  <c r="J154" i="110"/>
  <c r="O153" i="110"/>
  <c r="K153" i="110"/>
  <c r="J153" i="110"/>
  <c r="O152" i="110"/>
  <c r="K152" i="110"/>
  <c r="J152" i="110"/>
  <c r="O256" i="110"/>
  <c r="K256" i="110"/>
  <c r="J256" i="110"/>
  <c r="O151" i="110"/>
  <c r="K151" i="110"/>
  <c r="J151" i="110"/>
  <c r="O150" i="110"/>
  <c r="K150" i="110"/>
  <c r="J150" i="110"/>
  <c r="O149" i="110"/>
  <c r="K149" i="110"/>
  <c r="J149" i="110"/>
  <c r="O255" i="110"/>
  <c r="K255" i="110"/>
  <c r="J255" i="110"/>
  <c r="O148" i="110"/>
  <c r="K148" i="110"/>
  <c r="J148" i="110"/>
  <c r="O147" i="110"/>
  <c r="K147" i="110"/>
  <c r="J147" i="110"/>
  <c r="O254" i="110"/>
  <c r="K254" i="110"/>
  <c r="J254" i="110"/>
  <c r="O146" i="110"/>
  <c r="K146" i="110"/>
  <c r="J146" i="110"/>
  <c r="O253" i="110"/>
  <c r="K253" i="110"/>
  <c r="J253" i="110"/>
  <c r="O252" i="110"/>
  <c r="K252" i="110"/>
  <c r="J252" i="110"/>
  <c r="O145" i="110"/>
  <c r="K145" i="110"/>
  <c r="J145" i="110"/>
  <c r="O144" i="110"/>
  <c r="K144" i="110"/>
  <c r="J144" i="110"/>
  <c r="O143" i="110"/>
  <c r="K143" i="110"/>
  <c r="J143" i="110"/>
  <c r="O142" i="110"/>
  <c r="K142" i="110"/>
  <c r="J142" i="110"/>
  <c r="O141" i="110"/>
  <c r="K141" i="110"/>
  <c r="J141" i="110"/>
  <c r="O140" i="110"/>
  <c r="K140" i="110"/>
  <c r="J140" i="110"/>
  <c r="O139" i="110"/>
  <c r="K139" i="110"/>
  <c r="J139" i="110"/>
  <c r="O138" i="110"/>
  <c r="K138" i="110"/>
  <c r="J138" i="110"/>
  <c r="O137" i="110"/>
  <c r="K137" i="110"/>
  <c r="J137" i="110"/>
  <c r="O136" i="110"/>
  <c r="K136" i="110"/>
  <c r="J136" i="110"/>
  <c r="O135" i="110"/>
  <c r="K135" i="110"/>
  <c r="J135" i="110"/>
  <c r="O134" i="110"/>
  <c r="K134" i="110"/>
  <c r="J134" i="110"/>
  <c r="O133" i="110"/>
  <c r="K133" i="110"/>
  <c r="J133" i="110"/>
  <c r="O132" i="110"/>
  <c r="K132" i="110"/>
  <c r="J132" i="110"/>
  <c r="O131" i="110"/>
  <c r="K131" i="110"/>
  <c r="J131" i="110"/>
  <c r="O130" i="110"/>
  <c r="K130" i="110"/>
  <c r="J130" i="110"/>
  <c r="O129" i="110"/>
  <c r="K129" i="110"/>
  <c r="J129" i="110"/>
  <c r="O128" i="110"/>
  <c r="K128" i="110"/>
  <c r="J128" i="110"/>
  <c r="O127" i="110"/>
  <c r="K127" i="110"/>
  <c r="J127" i="110"/>
  <c r="O126" i="110"/>
  <c r="K126" i="110"/>
  <c r="J126" i="110"/>
  <c r="O125" i="110"/>
  <c r="K125" i="110"/>
  <c r="J125" i="110"/>
  <c r="O124" i="110"/>
  <c r="K124" i="110"/>
  <c r="J124" i="110"/>
  <c r="O123" i="110"/>
  <c r="K123" i="110"/>
  <c r="J123" i="110"/>
  <c r="O122" i="110"/>
  <c r="K122" i="110"/>
  <c r="J122" i="110"/>
  <c r="O121" i="110"/>
  <c r="K121" i="110"/>
  <c r="J121" i="110"/>
  <c r="O120" i="110"/>
  <c r="K120" i="110"/>
  <c r="J120" i="110"/>
  <c r="O119" i="110"/>
  <c r="K119" i="110"/>
  <c r="J119" i="110"/>
  <c r="O118" i="110"/>
  <c r="K118" i="110"/>
  <c r="J118" i="110"/>
  <c r="O117" i="110"/>
  <c r="K117" i="110"/>
  <c r="J117" i="110"/>
  <c r="O116" i="110"/>
  <c r="K116" i="110"/>
  <c r="J116" i="110"/>
  <c r="O115" i="110"/>
  <c r="K115" i="110"/>
  <c r="J115" i="110"/>
  <c r="O114" i="110"/>
  <c r="K114" i="110"/>
  <c r="J114" i="110"/>
  <c r="O113" i="110"/>
  <c r="K113" i="110"/>
  <c r="J113" i="110"/>
  <c r="O112" i="110"/>
  <c r="K112" i="110"/>
  <c r="J112" i="110"/>
  <c r="O111" i="110"/>
  <c r="K111" i="110"/>
  <c r="J111" i="110"/>
  <c r="O110" i="110"/>
  <c r="K110" i="110"/>
  <c r="J110" i="110"/>
  <c r="O109" i="110"/>
  <c r="K109" i="110"/>
  <c r="J109" i="110"/>
  <c r="O251" i="110"/>
  <c r="K251" i="110"/>
  <c r="J251" i="110"/>
  <c r="O108" i="110"/>
  <c r="K108" i="110"/>
  <c r="J108" i="110"/>
  <c r="O107" i="110"/>
  <c r="K107" i="110"/>
  <c r="J107" i="110"/>
  <c r="O106" i="110"/>
  <c r="K106" i="110"/>
  <c r="J106" i="110"/>
  <c r="O105" i="110"/>
  <c r="K105" i="110"/>
  <c r="J105" i="110"/>
  <c r="O104" i="110"/>
  <c r="K104" i="110"/>
  <c r="J104" i="110"/>
  <c r="O103" i="110"/>
  <c r="K103" i="110"/>
  <c r="J103" i="110"/>
  <c r="O102" i="110"/>
  <c r="K102" i="110"/>
  <c r="J102" i="110"/>
  <c r="O101" i="110"/>
  <c r="K101" i="110"/>
  <c r="J101" i="110"/>
  <c r="O100" i="110"/>
  <c r="K100" i="110"/>
  <c r="J100" i="110"/>
  <c r="O99" i="110"/>
  <c r="K99" i="110"/>
  <c r="J99" i="110"/>
  <c r="O250" i="110"/>
  <c r="K250" i="110"/>
  <c r="J250" i="110"/>
  <c r="O98" i="110"/>
  <c r="K98" i="110"/>
  <c r="J98" i="110"/>
  <c r="O97" i="110"/>
  <c r="K97" i="110"/>
  <c r="J97" i="110"/>
  <c r="O96" i="110"/>
  <c r="K96" i="110"/>
  <c r="J96" i="110"/>
  <c r="O95" i="110"/>
  <c r="K95" i="110"/>
  <c r="J95" i="110"/>
  <c r="O94" i="110"/>
  <c r="K94" i="110"/>
  <c r="J94" i="110"/>
  <c r="O249" i="110"/>
  <c r="K249" i="110"/>
  <c r="J249" i="110"/>
  <c r="O93" i="110"/>
  <c r="K93" i="110"/>
  <c r="J93" i="110"/>
  <c r="O248" i="110"/>
  <c r="K248" i="110"/>
  <c r="J248" i="110"/>
  <c r="O92" i="110"/>
  <c r="K92" i="110"/>
  <c r="J92" i="110"/>
  <c r="O91" i="110"/>
  <c r="K91" i="110"/>
  <c r="J91" i="110"/>
  <c r="O90" i="110"/>
  <c r="K90" i="110"/>
  <c r="J90" i="110"/>
  <c r="O89" i="110"/>
  <c r="K89" i="110"/>
  <c r="J89" i="110"/>
  <c r="O247" i="110"/>
  <c r="K247" i="110"/>
  <c r="J247" i="110"/>
  <c r="O88" i="110"/>
  <c r="K88" i="110"/>
  <c r="J88" i="110"/>
  <c r="O246" i="110"/>
  <c r="K246" i="110"/>
  <c r="J246" i="110"/>
  <c r="O87" i="110"/>
  <c r="K87" i="110"/>
  <c r="J87" i="110"/>
  <c r="O86" i="110"/>
  <c r="K86" i="110"/>
  <c r="J86" i="110"/>
  <c r="O85" i="110"/>
  <c r="K85" i="110"/>
  <c r="J85" i="110"/>
  <c r="O84" i="110"/>
  <c r="K84" i="110"/>
  <c r="J84" i="110"/>
  <c r="O83" i="110"/>
  <c r="K83" i="110"/>
  <c r="J83" i="110"/>
  <c r="O245" i="110"/>
  <c r="K245" i="110"/>
  <c r="J245" i="110"/>
  <c r="O82" i="110"/>
  <c r="K82" i="110"/>
  <c r="J82" i="110"/>
  <c r="O81" i="110"/>
  <c r="K81" i="110"/>
  <c r="J81" i="110"/>
  <c r="O80" i="110"/>
  <c r="K80" i="110"/>
  <c r="J80" i="110"/>
  <c r="O244" i="110"/>
  <c r="K244" i="110"/>
  <c r="J244" i="110"/>
  <c r="O243" i="110"/>
  <c r="K243" i="110"/>
  <c r="J243" i="110"/>
  <c r="O79" i="110"/>
  <c r="K79" i="110"/>
  <c r="J79" i="110"/>
  <c r="O78" i="110"/>
  <c r="K78" i="110"/>
  <c r="J78" i="110"/>
  <c r="O77" i="110"/>
  <c r="K77" i="110"/>
  <c r="J77" i="110"/>
  <c r="O76" i="110"/>
  <c r="K76" i="110"/>
  <c r="J76" i="110"/>
  <c r="O242" i="110"/>
  <c r="K242" i="110"/>
  <c r="J242" i="110"/>
  <c r="O75" i="110"/>
  <c r="K75" i="110"/>
  <c r="J75" i="110"/>
  <c r="O74" i="110"/>
  <c r="K74" i="110"/>
  <c r="J74" i="110"/>
  <c r="O73" i="110"/>
  <c r="K73" i="110"/>
  <c r="J73" i="110"/>
  <c r="O72" i="110"/>
  <c r="K72" i="110"/>
  <c r="J72" i="110"/>
  <c r="O241" i="110"/>
  <c r="K241" i="110"/>
  <c r="J241" i="110"/>
  <c r="O71" i="110"/>
  <c r="K71" i="110"/>
  <c r="J71" i="110"/>
  <c r="O70" i="110"/>
  <c r="K70" i="110"/>
  <c r="J70" i="110"/>
  <c r="O69" i="110"/>
  <c r="K69" i="110"/>
  <c r="J69" i="110"/>
  <c r="O68" i="110"/>
  <c r="K68" i="110"/>
  <c r="J68" i="110"/>
  <c r="O240" i="110"/>
  <c r="K240" i="110"/>
  <c r="J240" i="110"/>
  <c r="O239" i="110"/>
  <c r="K239" i="110"/>
  <c r="J239" i="110"/>
  <c r="O238" i="110"/>
  <c r="K238" i="110"/>
  <c r="J238" i="110"/>
  <c r="O237" i="110"/>
  <c r="K237" i="110"/>
  <c r="J237" i="110"/>
  <c r="O67" i="110"/>
  <c r="K67" i="110"/>
  <c r="J67" i="110"/>
  <c r="O236" i="110"/>
  <c r="K236" i="110"/>
  <c r="J236" i="110"/>
  <c r="O66" i="110"/>
  <c r="K66" i="110"/>
  <c r="J66" i="110"/>
  <c r="O235" i="110"/>
  <c r="K235" i="110"/>
  <c r="J235" i="110"/>
  <c r="O234" i="110"/>
  <c r="K234" i="110"/>
  <c r="J234" i="110"/>
  <c r="O233" i="110"/>
  <c r="K233" i="110"/>
  <c r="J233" i="110"/>
  <c r="O65" i="110"/>
  <c r="K65" i="110"/>
  <c r="J65" i="110"/>
  <c r="O64" i="110"/>
  <c r="K64" i="110"/>
  <c r="J64" i="110"/>
  <c r="O63" i="110"/>
  <c r="K63" i="110"/>
  <c r="J63" i="110"/>
  <c r="O62" i="110"/>
  <c r="K62" i="110"/>
  <c r="J62" i="110"/>
  <c r="O61" i="110"/>
  <c r="K61" i="110"/>
  <c r="J61" i="110"/>
  <c r="O232" i="110"/>
  <c r="K232" i="110"/>
  <c r="J232" i="110"/>
  <c r="O60" i="110"/>
  <c r="K60" i="110"/>
  <c r="J60" i="110"/>
  <c r="O231" i="110"/>
  <c r="K231" i="110"/>
  <c r="J231" i="110"/>
  <c r="O230" i="110"/>
  <c r="K230" i="110"/>
  <c r="J230" i="110"/>
  <c r="O229" i="110"/>
  <c r="K229" i="110"/>
  <c r="J229" i="110"/>
  <c r="O59" i="110"/>
  <c r="K59" i="110"/>
  <c r="J59" i="110"/>
  <c r="O228" i="110"/>
  <c r="K228" i="110"/>
  <c r="J228" i="110"/>
  <c r="O58" i="110"/>
  <c r="K58" i="110"/>
  <c r="J58" i="110"/>
  <c r="O57" i="110"/>
  <c r="K57" i="110"/>
  <c r="J57" i="110"/>
  <c r="O227" i="110"/>
  <c r="K227" i="110"/>
  <c r="J227" i="110"/>
  <c r="O226" i="110"/>
  <c r="K226" i="110"/>
  <c r="J226" i="110"/>
  <c r="O56" i="110"/>
  <c r="K56" i="110"/>
  <c r="J56" i="110"/>
  <c r="O55" i="110"/>
  <c r="K55" i="110"/>
  <c r="J55" i="110"/>
  <c r="O225" i="110"/>
  <c r="K225" i="110"/>
  <c r="J225" i="110"/>
  <c r="O54" i="110"/>
  <c r="K54" i="110"/>
  <c r="J54" i="110"/>
  <c r="O53" i="110"/>
  <c r="K53" i="110"/>
  <c r="J53" i="110"/>
  <c r="O52" i="110"/>
  <c r="K52" i="110"/>
  <c r="J52" i="110"/>
  <c r="O51" i="110"/>
  <c r="K51" i="110"/>
  <c r="J51" i="110"/>
  <c r="O50" i="110"/>
  <c r="K50" i="110"/>
  <c r="J50" i="110"/>
  <c r="O49" i="110"/>
  <c r="K49" i="110"/>
  <c r="J49" i="110"/>
  <c r="O224" i="110"/>
  <c r="K224" i="110"/>
  <c r="J224" i="110"/>
  <c r="O223" i="110"/>
  <c r="K223" i="110"/>
  <c r="J223" i="110"/>
  <c r="O48" i="110"/>
  <c r="K48" i="110"/>
  <c r="J48" i="110"/>
  <c r="O47" i="110"/>
  <c r="K47" i="110"/>
  <c r="J47" i="110"/>
  <c r="O46" i="110"/>
  <c r="K46" i="110"/>
  <c r="J46" i="110"/>
  <c r="O45" i="110"/>
  <c r="K45" i="110"/>
  <c r="J45" i="110"/>
  <c r="O44" i="110"/>
  <c r="K44" i="110"/>
  <c r="J44" i="110"/>
  <c r="O43" i="110"/>
  <c r="K43" i="110"/>
  <c r="J43" i="110"/>
  <c r="O42" i="110"/>
  <c r="K42" i="110"/>
  <c r="J42" i="110"/>
  <c r="O41" i="110"/>
  <c r="K41" i="110"/>
  <c r="J41" i="110"/>
  <c r="O222" i="110"/>
  <c r="K222" i="110"/>
  <c r="J222" i="110"/>
  <c r="O221" i="110"/>
  <c r="K221" i="110"/>
  <c r="J221" i="110"/>
  <c r="O220" i="110"/>
  <c r="K220" i="110"/>
  <c r="J220" i="110"/>
  <c r="O219" i="110"/>
  <c r="K219" i="110"/>
  <c r="J219" i="110"/>
  <c r="O218" i="110"/>
  <c r="K218" i="110"/>
  <c r="J218" i="110"/>
  <c r="O217" i="110"/>
  <c r="K217" i="110"/>
  <c r="J217" i="110"/>
  <c r="O216" i="110"/>
  <c r="K216" i="110"/>
  <c r="J216" i="110"/>
  <c r="O215" i="110"/>
  <c r="K215" i="110"/>
  <c r="J215" i="110"/>
  <c r="O214" i="110"/>
  <c r="K214" i="110"/>
  <c r="J214" i="110"/>
  <c r="O213" i="110"/>
  <c r="K213" i="110"/>
  <c r="J213" i="110"/>
  <c r="O40" i="110"/>
  <c r="K40" i="110"/>
  <c r="J40" i="110"/>
  <c r="O39" i="110"/>
  <c r="K39" i="110"/>
  <c r="J39" i="110"/>
  <c r="O212" i="110"/>
  <c r="K212" i="110"/>
  <c r="J212" i="110"/>
  <c r="O211" i="110"/>
  <c r="K211" i="110"/>
  <c r="J211" i="110"/>
  <c r="O210" i="110"/>
  <c r="K210" i="110"/>
  <c r="J210" i="110"/>
  <c r="O209" i="110"/>
  <c r="K209" i="110"/>
  <c r="J209" i="110"/>
  <c r="O38" i="110"/>
  <c r="K38" i="110"/>
  <c r="J38" i="110"/>
  <c r="O37" i="110"/>
  <c r="K37" i="110"/>
  <c r="J37" i="110"/>
  <c r="O36" i="110"/>
  <c r="K36" i="110"/>
  <c r="J36" i="110"/>
  <c r="O35" i="110"/>
  <c r="K35" i="110"/>
  <c r="J35" i="110"/>
  <c r="O34" i="110"/>
  <c r="K34" i="110"/>
  <c r="J34" i="110"/>
  <c r="O33" i="110"/>
  <c r="K33" i="110"/>
  <c r="J33" i="110"/>
  <c r="O32" i="110"/>
  <c r="K32" i="110"/>
  <c r="J32" i="110"/>
  <c r="O31" i="110"/>
  <c r="K31" i="110"/>
  <c r="J31" i="110"/>
  <c r="O208" i="110"/>
  <c r="K208" i="110"/>
  <c r="J208" i="110"/>
  <c r="O30" i="110"/>
  <c r="K30" i="110"/>
  <c r="J30" i="110"/>
  <c r="O29" i="110"/>
  <c r="K29" i="110"/>
  <c r="J29" i="110"/>
  <c r="O28" i="110"/>
  <c r="K28" i="110"/>
  <c r="J28" i="110"/>
  <c r="O27" i="110"/>
  <c r="K27" i="110"/>
  <c r="J27" i="110"/>
  <c r="O207" i="110"/>
  <c r="K207" i="110"/>
  <c r="J207" i="110"/>
  <c r="O26" i="110"/>
  <c r="K26" i="110"/>
  <c r="J26" i="110"/>
  <c r="O25" i="110"/>
  <c r="K25" i="110"/>
  <c r="J25" i="110"/>
  <c r="O24" i="110"/>
  <c r="K24" i="110"/>
  <c r="J24" i="110"/>
  <c r="O23" i="110"/>
  <c r="K23" i="110"/>
  <c r="J23" i="110"/>
  <c r="O22" i="110"/>
  <c r="K22" i="110"/>
  <c r="J22" i="110"/>
  <c r="O21" i="110"/>
  <c r="K21" i="110"/>
  <c r="J21" i="110"/>
  <c r="O206" i="110"/>
  <c r="K206" i="110"/>
  <c r="J206" i="110"/>
  <c r="O205" i="110"/>
  <c r="K205" i="110"/>
  <c r="J205" i="110"/>
  <c r="O20" i="110"/>
  <c r="K20" i="110"/>
  <c r="J20" i="110"/>
  <c r="O204" i="110"/>
  <c r="K204" i="110"/>
  <c r="J204" i="110"/>
  <c r="O19" i="110"/>
  <c r="K19" i="110"/>
  <c r="J19" i="110"/>
  <c r="O203" i="110"/>
  <c r="K203" i="110"/>
  <c r="J203" i="110"/>
  <c r="O18" i="110"/>
  <c r="K18" i="110"/>
  <c r="J18" i="110"/>
  <c r="O17" i="110"/>
  <c r="K17" i="110"/>
  <c r="J17" i="110"/>
  <c r="O16" i="110"/>
  <c r="K16" i="110"/>
  <c r="J16" i="110"/>
  <c r="O15" i="110"/>
  <c r="K15" i="110"/>
  <c r="J15" i="110"/>
  <c r="O14" i="110"/>
  <c r="K14" i="110"/>
  <c r="J14" i="110"/>
  <c r="O13" i="110"/>
  <c r="K13" i="110"/>
  <c r="J13" i="110"/>
  <c r="O12" i="110"/>
  <c r="K12" i="110"/>
  <c r="J12" i="110"/>
  <c r="O11" i="110"/>
  <c r="K11" i="110"/>
  <c r="J11" i="110"/>
  <c r="O10" i="110"/>
  <c r="K10" i="110"/>
  <c r="J10" i="110"/>
  <c r="L92" i="110" l="1"/>
  <c r="L249" i="110"/>
  <c r="L94" i="110"/>
  <c r="L95" i="110"/>
  <c r="L97" i="110"/>
  <c r="L101" i="110"/>
  <c r="L102" i="110"/>
  <c r="L110" i="110"/>
  <c r="L114" i="110"/>
  <c r="L116" i="110"/>
  <c r="L118" i="110"/>
  <c r="L120" i="110"/>
  <c r="L124" i="110"/>
  <c r="L126" i="110"/>
  <c r="L127" i="110"/>
  <c r="L128" i="110"/>
  <c r="L130" i="110"/>
  <c r="L131" i="110"/>
  <c r="L132" i="110"/>
  <c r="L135" i="110"/>
  <c r="L137" i="110"/>
  <c r="L139" i="110"/>
  <c r="L141" i="110"/>
  <c r="L143" i="110"/>
  <c r="L145" i="110"/>
  <c r="L148" i="110"/>
  <c r="L149" i="110"/>
  <c r="L152" i="110"/>
  <c r="L153" i="110"/>
  <c r="L161" i="110"/>
  <c r="L165" i="110"/>
  <c r="L166" i="110"/>
  <c r="L167" i="110"/>
  <c r="L169" i="110"/>
  <c r="L170" i="110"/>
  <c r="L172" i="110"/>
  <c r="L174" i="110"/>
  <c r="L175" i="110"/>
  <c r="L177" i="110"/>
  <c r="L179" i="110"/>
  <c r="L182" i="110"/>
  <c r="L183" i="110"/>
  <c r="L184" i="110"/>
  <c r="L186" i="110"/>
  <c r="L188" i="110"/>
  <c r="L262" i="110"/>
  <c r="L190" i="110"/>
  <c r="L264" i="110"/>
  <c r="L195" i="110"/>
  <c r="L265" i="110"/>
  <c r="L266" i="110"/>
  <c r="L267" i="110"/>
  <c r="L196" i="110"/>
  <c r="L268" i="110"/>
  <c r="L199" i="110"/>
  <c r="L202" i="110"/>
  <c r="L237" i="110"/>
  <c r="L238" i="110"/>
  <c r="L234" i="110"/>
  <c r="L235" i="110"/>
  <c r="L66" i="110"/>
  <c r="L236" i="110"/>
  <c r="L67" i="110"/>
  <c r="L73" i="110"/>
  <c r="L242" i="110"/>
  <c r="L76" i="110"/>
  <c r="L77" i="110"/>
  <c r="L78" i="110"/>
  <c r="L244" i="110"/>
  <c r="L69" i="110"/>
  <c r="L70" i="110"/>
  <c r="L71" i="110"/>
  <c r="L241" i="110"/>
  <c r="L72" i="110"/>
  <c r="L61" i="110"/>
  <c r="L63" i="110"/>
  <c r="L65" i="110"/>
  <c r="L88" i="110"/>
  <c r="L247" i="110"/>
  <c r="L89" i="110"/>
  <c r="L91" i="110"/>
  <c r="L83" i="110"/>
  <c r="L84" i="110"/>
  <c r="L11" i="110"/>
  <c r="L12" i="110"/>
  <c r="L16" i="110"/>
  <c r="L203" i="110"/>
  <c r="L204" i="110"/>
  <c r="L206" i="110"/>
  <c r="L22" i="110"/>
  <c r="L23" i="110"/>
  <c r="L25" i="110"/>
  <c r="L27" i="110"/>
  <c r="L30" i="110"/>
  <c r="L208" i="110"/>
  <c r="L31" i="110"/>
  <c r="L34" i="110"/>
  <c r="L35" i="110"/>
  <c r="L37" i="110"/>
  <c r="L209" i="110"/>
  <c r="L210" i="110"/>
  <c r="L212" i="110"/>
  <c r="L216" i="110"/>
  <c r="L218" i="110"/>
  <c r="L221" i="110"/>
  <c r="L41" i="110"/>
  <c r="L44" i="110"/>
  <c r="L47" i="110"/>
  <c r="L49" i="110"/>
  <c r="L50" i="110"/>
  <c r="L51" i="110"/>
  <c r="L225" i="110"/>
  <c r="L55" i="110"/>
  <c r="L56" i="110"/>
  <c r="L226" i="110"/>
  <c r="L227" i="110"/>
  <c r="L57" i="110"/>
  <c r="L228" i="110"/>
  <c r="L59" i="110"/>
  <c r="L10" i="110"/>
  <c r="L13" i="110"/>
  <c r="L14" i="110"/>
  <c r="L15" i="110"/>
  <c r="L17" i="110"/>
  <c r="L18" i="110"/>
  <c r="L19" i="110"/>
  <c r="L20" i="110"/>
  <c r="L205" i="110"/>
  <c r="L21" i="110"/>
  <c r="L24" i="110"/>
  <c r="L26" i="110"/>
  <c r="L207" i="110"/>
  <c r="L28" i="110"/>
  <c r="L29" i="110"/>
  <c r="L32" i="110"/>
  <c r="L33" i="110"/>
  <c r="L36" i="110"/>
  <c r="L38" i="110"/>
  <c r="L211" i="110"/>
  <c r="L39" i="110"/>
  <c r="L40" i="110"/>
  <c r="L213" i="110"/>
  <c r="L214" i="110"/>
  <c r="L215" i="110"/>
  <c r="L217" i="110"/>
  <c r="L219" i="110"/>
  <c r="L220" i="110"/>
  <c r="L222" i="110"/>
  <c r="L42" i="110"/>
  <c r="L43" i="110"/>
  <c r="L45" i="110"/>
  <c r="L46" i="110"/>
  <c r="L48" i="110"/>
  <c r="L223" i="110"/>
  <c r="L224" i="110"/>
  <c r="L52" i="110"/>
  <c r="L53" i="110"/>
  <c r="L54" i="110"/>
  <c r="L58" i="110"/>
  <c r="L229" i="110"/>
  <c r="L230" i="110"/>
  <c r="L231" i="110"/>
  <c r="L60" i="110"/>
  <c r="L232" i="110"/>
  <c r="L62" i="110"/>
  <c r="L64" i="110"/>
  <c r="L233" i="110"/>
  <c r="L239" i="110"/>
  <c r="L240" i="110"/>
  <c r="L68" i="110"/>
  <c r="L74" i="110"/>
  <c r="L75" i="110"/>
  <c r="L79" i="110"/>
  <c r="L243" i="110"/>
  <c r="L80" i="110"/>
  <c r="L81" i="110"/>
  <c r="L82" i="110"/>
  <c r="L245" i="110"/>
  <c r="L85" i="110"/>
  <c r="L86" i="110"/>
  <c r="L87" i="110"/>
  <c r="L246" i="110"/>
  <c r="L90" i="110"/>
  <c r="L248" i="110"/>
  <c r="L93" i="110"/>
  <c r="L96" i="110"/>
  <c r="L98" i="110"/>
  <c r="L250" i="110"/>
  <c r="L99" i="110"/>
  <c r="L100" i="110"/>
  <c r="L103" i="110"/>
  <c r="L104" i="110"/>
  <c r="L105" i="110"/>
  <c r="L106" i="110"/>
  <c r="L107" i="110"/>
  <c r="L108" i="110"/>
  <c r="L251" i="110"/>
  <c r="L109" i="110"/>
  <c r="L111" i="110"/>
  <c r="L112" i="110"/>
  <c r="L113" i="110"/>
  <c r="L115" i="110"/>
  <c r="L117" i="110"/>
  <c r="L119" i="110"/>
  <c r="L121" i="110"/>
  <c r="L122" i="110"/>
  <c r="L123" i="110"/>
  <c r="L125" i="110"/>
  <c r="L129" i="110"/>
  <c r="L133" i="110"/>
  <c r="L134" i="110"/>
  <c r="L136" i="110"/>
  <c r="L138" i="110"/>
  <c r="L140" i="110"/>
  <c r="L142" i="110"/>
  <c r="L144" i="110"/>
  <c r="L252" i="110"/>
  <c r="L253" i="110"/>
  <c r="L146" i="110"/>
  <c r="L254" i="110"/>
  <c r="L147" i="110"/>
  <c r="L255" i="110"/>
  <c r="L150" i="110"/>
  <c r="L151" i="110"/>
  <c r="L256" i="110"/>
  <c r="L154" i="110"/>
  <c r="L155" i="110"/>
  <c r="L156" i="110"/>
  <c r="L157" i="110"/>
  <c r="L158" i="110"/>
  <c r="L257" i="110"/>
  <c r="L159" i="110"/>
  <c r="L160" i="110"/>
  <c r="L162" i="110"/>
  <c r="L258" i="110"/>
  <c r="L163" i="110"/>
  <c r="L164" i="110"/>
  <c r="L168" i="110"/>
  <c r="L171" i="110"/>
  <c r="L173" i="110"/>
  <c r="L176" i="110"/>
  <c r="L259" i="110"/>
  <c r="L178" i="110"/>
  <c r="L180" i="110"/>
  <c r="L181" i="110"/>
  <c r="L260" i="110"/>
  <c r="L261" i="110"/>
  <c r="L185" i="110"/>
  <c r="L187" i="110"/>
  <c r="L189" i="110"/>
  <c r="L191" i="110"/>
  <c r="L192" i="110"/>
  <c r="L193" i="110"/>
  <c r="L194" i="110"/>
  <c r="L263" i="110"/>
  <c r="L197" i="110"/>
  <c r="L198" i="110"/>
  <c r="L200" i="110"/>
  <c r="L201" i="110"/>
  <c r="L294" i="110"/>
  <c r="D218" i="109" l="1"/>
  <c r="N218" i="109"/>
  <c r="O158" i="109"/>
  <c r="K158" i="109"/>
  <c r="J158" i="109"/>
  <c r="O157" i="109"/>
  <c r="K157" i="109"/>
  <c r="J157" i="109"/>
  <c r="O156" i="109"/>
  <c r="K156" i="109"/>
  <c r="J156" i="109"/>
  <c r="O217" i="109"/>
  <c r="K217" i="109"/>
  <c r="J217" i="109"/>
  <c r="O155" i="109"/>
  <c r="K155" i="109"/>
  <c r="J155" i="109"/>
  <c r="O154" i="109"/>
  <c r="K154" i="109"/>
  <c r="J154" i="109"/>
  <c r="O153" i="109"/>
  <c r="K153" i="109"/>
  <c r="J153" i="109"/>
  <c r="O216" i="109"/>
  <c r="K216" i="109"/>
  <c r="J216" i="109"/>
  <c r="O152" i="109"/>
  <c r="K152" i="109"/>
  <c r="J152" i="109"/>
  <c r="O215" i="109"/>
  <c r="K215" i="109"/>
  <c r="J215" i="109"/>
  <c r="O151" i="109"/>
  <c r="K151" i="109"/>
  <c r="J151" i="109"/>
  <c r="O214" i="109"/>
  <c r="K214" i="109"/>
  <c r="J214" i="109"/>
  <c r="O213" i="109"/>
  <c r="K213" i="109"/>
  <c r="J213" i="109"/>
  <c r="O150" i="109"/>
  <c r="K150" i="109"/>
  <c r="J150" i="109"/>
  <c r="O149" i="109"/>
  <c r="K149" i="109"/>
  <c r="J149" i="109"/>
  <c r="O148" i="109"/>
  <c r="K148" i="109"/>
  <c r="J148" i="109"/>
  <c r="O212" i="109"/>
  <c r="K212" i="109"/>
  <c r="J212" i="109"/>
  <c r="O147" i="109"/>
  <c r="K147" i="109"/>
  <c r="J147" i="109"/>
  <c r="O146" i="109"/>
  <c r="K146" i="109"/>
  <c r="J146" i="109"/>
  <c r="O145" i="109"/>
  <c r="K145" i="109"/>
  <c r="J145" i="109"/>
  <c r="O144" i="109"/>
  <c r="K144" i="109"/>
  <c r="J144" i="109"/>
  <c r="O143" i="109"/>
  <c r="K143" i="109"/>
  <c r="J143" i="109"/>
  <c r="O211" i="109"/>
  <c r="K211" i="109"/>
  <c r="J211" i="109"/>
  <c r="O142" i="109"/>
  <c r="K142" i="109"/>
  <c r="J142" i="109"/>
  <c r="O210" i="109"/>
  <c r="K210" i="109"/>
  <c r="J210" i="109"/>
  <c r="O141" i="109"/>
  <c r="K141" i="109"/>
  <c r="J141" i="109"/>
  <c r="O140" i="109"/>
  <c r="K140" i="109"/>
  <c r="J140" i="109"/>
  <c r="O209" i="109"/>
  <c r="K209" i="109"/>
  <c r="J209" i="109"/>
  <c r="O139" i="109"/>
  <c r="K139" i="109"/>
  <c r="J139" i="109"/>
  <c r="O138" i="109"/>
  <c r="K138" i="109"/>
  <c r="J138" i="109"/>
  <c r="O137" i="109"/>
  <c r="K137" i="109"/>
  <c r="J137" i="109"/>
  <c r="O136" i="109"/>
  <c r="K136" i="109"/>
  <c r="J136" i="109"/>
  <c r="O135" i="109"/>
  <c r="K135" i="109"/>
  <c r="J135" i="109"/>
  <c r="O208" i="109"/>
  <c r="K208" i="109"/>
  <c r="J208" i="109"/>
  <c r="O134" i="109"/>
  <c r="K134" i="109"/>
  <c r="J134" i="109"/>
  <c r="O133" i="109"/>
  <c r="K133" i="109"/>
  <c r="J133" i="109"/>
  <c r="O207" i="109"/>
  <c r="K207" i="109"/>
  <c r="J207" i="109"/>
  <c r="O132" i="109"/>
  <c r="K132" i="109"/>
  <c r="J132" i="109"/>
  <c r="O206" i="109"/>
  <c r="K206" i="109"/>
  <c r="J206" i="109"/>
  <c r="O131" i="109"/>
  <c r="K131" i="109"/>
  <c r="J131" i="109"/>
  <c r="O130" i="109"/>
  <c r="K130" i="109"/>
  <c r="J130" i="109"/>
  <c r="O205" i="109"/>
  <c r="K205" i="109"/>
  <c r="J205" i="109"/>
  <c r="O129" i="109"/>
  <c r="K129" i="109"/>
  <c r="J129" i="109"/>
  <c r="O204" i="109"/>
  <c r="K204" i="109"/>
  <c r="J204" i="109"/>
  <c r="O128" i="109"/>
  <c r="K128" i="109"/>
  <c r="J128" i="109"/>
  <c r="O127" i="109"/>
  <c r="K127" i="109"/>
  <c r="J127" i="109"/>
  <c r="O126" i="109"/>
  <c r="K126" i="109"/>
  <c r="J126" i="109"/>
  <c r="O125" i="109"/>
  <c r="K125" i="109"/>
  <c r="J125" i="109"/>
  <c r="O124" i="109"/>
  <c r="K124" i="109"/>
  <c r="J124" i="109"/>
  <c r="O123" i="109"/>
  <c r="K123" i="109"/>
  <c r="J123" i="109"/>
  <c r="O122" i="109"/>
  <c r="K122" i="109"/>
  <c r="J122" i="109"/>
  <c r="O121" i="109"/>
  <c r="K121" i="109"/>
  <c r="J121" i="109"/>
  <c r="O120" i="109"/>
  <c r="K120" i="109"/>
  <c r="J120" i="109"/>
  <c r="O119" i="109"/>
  <c r="K119" i="109"/>
  <c r="J119" i="109"/>
  <c r="O118" i="109"/>
  <c r="K118" i="109"/>
  <c r="J118" i="109"/>
  <c r="O117" i="109"/>
  <c r="K117" i="109"/>
  <c r="J117" i="109"/>
  <c r="O116" i="109"/>
  <c r="K116" i="109"/>
  <c r="J116" i="109"/>
  <c r="O115" i="109"/>
  <c r="K115" i="109"/>
  <c r="J115" i="109"/>
  <c r="O114" i="109"/>
  <c r="K114" i="109"/>
  <c r="J114" i="109"/>
  <c r="O113" i="109"/>
  <c r="K113" i="109"/>
  <c r="J113" i="109"/>
  <c r="O112" i="109"/>
  <c r="K112" i="109"/>
  <c r="J112" i="109"/>
  <c r="O203" i="109"/>
  <c r="K203" i="109"/>
  <c r="J203" i="109"/>
  <c r="O202" i="109"/>
  <c r="K202" i="109"/>
  <c r="J202" i="109"/>
  <c r="O111" i="109"/>
  <c r="K111" i="109"/>
  <c r="J111" i="109"/>
  <c r="O110" i="109"/>
  <c r="K110" i="109"/>
  <c r="J110" i="109"/>
  <c r="O109" i="109"/>
  <c r="K109" i="109"/>
  <c r="J109" i="109"/>
  <c r="O201" i="109"/>
  <c r="K201" i="109"/>
  <c r="J201" i="109"/>
  <c r="O200" i="109"/>
  <c r="K200" i="109"/>
  <c r="J200" i="109"/>
  <c r="O199" i="109"/>
  <c r="K199" i="109"/>
  <c r="J199" i="109"/>
  <c r="O108" i="109"/>
  <c r="K108" i="109"/>
  <c r="J108" i="109"/>
  <c r="O198" i="109"/>
  <c r="K198" i="109"/>
  <c r="J198" i="109"/>
  <c r="O107" i="109"/>
  <c r="K107" i="109"/>
  <c r="J107" i="109"/>
  <c r="O106" i="109"/>
  <c r="K106" i="109"/>
  <c r="J106" i="109"/>
  <c r="O105" i="109"/>
  <c r="K105" i="109"/>
  <c r="J105" i="109"/>
  <c r="O197" i="109"/>
  <c r="K197" i="109"/>
  <c r="J197" i="109"/>
  <c r="O104" i="109"/>
  <c r="K104" i="109"/>
  <c r="J104" i="109"/>
  <c r="O103" i="109"/>
  <c r="K103" i="109"/>
  <c r="J103" i="109"/>
  <c r="O102" i="109"/>
  <c r="K102" i="109"/>
  <c r="J102" i="109"/>
  <c r="O101" i="109"/>
  <c r="K101" i="109"/>
  <c r="J101" i="109"/>
  <c r="O100" i="109"/>
  <c r="K100" i="109"/>
  <c r="J100" i="109"/>
  <c r="O99" i="109"/>
  <c r="K99" i="109"/>
  <c r="J99" i="109"/>
  <c r="O98" i="109"/>
  <c r="K98" i="109"/>
  <c r="J98" i="109"/>
  <c r="O97" i="109"/>
  <c r="K97" i="109"/>
  <c r="J97" i="109"/>
  <c r="O96" i="109"/>
  <c r="K96" i="109"/>
  <c r="J96" i="109"/>
  <c r="O95" i="109"/>
  <c r="K95" i="109"/>
  <c r="J95" i="109"/>
  <c r="O94" i="109"/>
  <c r="K94" i="109"/>
  <c r="J94" i="109"/>
  <c r="O196" i="109"/>
  <c r="K196" i="109"/>
  <c r="J196" i="109"/>
  <c r="O93" i="109"/>
  <c r="K93" i="109"/>
  <c r="J93" i="109"/>
  <c r="O195" i="109"/>
  <c r="K195" i="109"/>
  <c r="J195" i="109"/>
  <c r="O194" i="109"/>
  <c r="K194" i="109"/>
  <c r="J194" i="109"/>
  <c r="O92" i="109"/>
  <c r="K92" i="109"/>
  <c r="J92" i="109"/>
  <c r="O91" i="109"/>
  <c r="K91" i="109"/>
  <c r="J91" i="109"/>
  <c r="O193" i="109"/>
  <c r="K193" i="109"/>
  <c r="J193" i="109"/>
  <c r="O90" i="109"/>
  <c r="K90" i="109"/>
  <c r="J90" i="109"/>
  <c r="O192" i="109"/>
  <c r="K192" i="109"/>
  <c r="J192" i="109"/>
  <c r="O89" i="109"/>
  <c r="K89" i="109"/>
  <c r="J89" i="109"/>
  <c r="O88" i="109"/>
  <c r="K88" i="109"/>
  <c r="J88" i="109"/>
  <c r="O191" i="109"/>
  <c r="K191" i="109"/>
  <c r="J191" i="109"/>
  <c r="O87" i="109"/>
  <c r="K87" i="109"/>
  <c r="J87" i="109"/>
  <c r="O86" i="109"/>
  <c r="K86" i="109"/>
  <c r="J86" i="109"/>
  <c r="O190" i="109"/>
  <c r="K190" i="109"/>
  <c r="J190" i="109"/>
  <c r="O85" i="109"/>
  <c r="K85" i="109"/>
  <c r="J85" i="109"/>
  <c r="O84" i="109"/>
  <c r="K84" i="109"/>
  <c r="J84" i="109"/>
  <c r="O189" i="109"/>
  <c r="K189" i="109"/>
  <c r="J189" i="109"/>
  <c r="O188" i="109"/>
  <c r="K188" i="109"/>
  <c r="J188" i="109"/>
  <c r="O187" i="109"/>
  <c r="K187" i="109"/>
  <c r="J187" i="109"/>
  <c r="O186" i="109"/>
  <c r="K186" i="109"/>
  <c r="J186" i="109"/>
  <c r="O185" i="109"/>
  <c r="K185" i="109"/>
  <c r="J185" i="109"/>
  <c r="O184" i="109"/>
  <c r="K184" i="109"/>
  <c r="J184" i="109"/>
  <c r="O83" i="109"/>
  <c r="K83" i="109"/>
  <c r="J83" i="109"/>
  <c r="O183" i="109"/>
  <c r="K183" i="109"/>
  <c r="J183" i="109"/>
  <c r="O182" i="109"/>
  <c r="K182" i="109"/>
  <c r="J182" i="109"/>
  <c r="O181" i="109"/>
  <c r="K181" i="109"/>
  <c r="J181" i="109"/>
  <c r="O82" i="109"/>
  <c r="K82" i="109"/>
  <c r="J82" i="109"/>
  <c r="O81" i="109"/>
  <c r="K81" i="109"/>
  <c r="J81" i="109"/>
  <c r="O80" i="109"/>
  <c r="K80" i="109"/>
  <c r="J80" i="109"/>
  <c r="O79" i="109"/>
  <c r="K79" i="109"/>
  <c r="J79" i="109"/>
  <c r="O78" i="109"/>
  <c r="K78" i="109"/>
  <c r="J78" i="109"/>
  <c r="O77" i="109"/>
  <c r="K77" i="109"/>
  <c r="J77" i="109"/>
  <c r="O76" i="109"/>
  <c r="K76" i="109"/>
  <c r="J76" i="109"/>
  <c r="O180" i="109"/>
  <c r="K180" i="109"/>
  <c r="J180" i="109"/>
  <c r="O75" i="109"/>
  <c r="K75" i="109"/>
  <c r="J75" i="109"/>
  <c r="O74" i="109"/>
  <c r="K74" i="109"/>
  <c r="J74" i="109"/>
  <c r="O73" i="109"/>
  <c r="K73" i="109"/>
  <c r="J73" i="109"/>
  <c r="O72" i="109"/>
  <c r="K72" i="109"/>
  <c r="J72" i="109"/>
  <c r="O71" i="109"/>
  <c r="K71" i="109"/>
  <c r="J71" i="109"/>
  <c r="O70" i="109"/>
  <c r="K70" i="109"/>
  <c r="J70" i="109"/>
  <c r="O69" i="109"/>
  <c r="K69" i="109"/>
  <c r="J69" i="109"/>
  <c r="O68" i="109"/>
  <c r="K68" i="109"/>
  <c r="J68" i="109"/>
  <c r="O67" i="109"/>
  <c r="K67" i="109"/>
  <c r="J67" i="109"/>
  <c r="O66" i="109"/>
  <c r="K66" i="109"/>
  <c r="J66" i="109"/>
  <c r="O65" i="109"/>
  <c r="K65" i="109"/>
  <c r="J65" i="109"/>
  <c r="O179" i="109"/>
  <c r="K179" i="109"/>
  <c r="J179" i="109"/>
  <c r="O64" i="109"/>
  <c r="K64" i="109"/>
  <c r="J64" i="109"/>
  <c r="O63" i="109"/>
  <c r="K63" i="109"/>
  <c r="J63" i="109"/>
  <c r="O62" i="109"/>
  <c r="K62" i="109"/>
  <c r="J62" i="109"/>
  <c r="O61" i="109"/>
  <c r="K61" i="109"/>
  <c r="J61" i="109"/>
  <c r="O178" i="109"/>
  <c r="K178" i="109"/>
  <c r="J178" i="109"/>
  <c r="O60" i="109"/>
  <c r="K60" i="109"/>
  <c r="J60" i="109"/>
  <c r="O59" i="109"/>
  <c r="K59" i="109"/>
  <c r="J59" i="109"/>
  <c r="O58" i="109"/>
  <c r="K58" i="109"/>
  <c r="J58" i="109"/>
  <c r="O57" i="109"/>
  <c r="K57" i="109"/>
  <c r="J57" i="109"/>
  <c r="O56" i="109"/>
  <c r="K56" i="109"/>
  <c r="J56" i="109"/>
  <c r="O55" i="109"/>
  <c r="K55" i="109"/>
  <c r="J55" i="109"/>
  <c r="O177" i="109"/>
  <c r="K177" i="109"/>
  <c r="J177" i="109"/>
  <c r="O54" i="109"/>
  <c r="K54" i="109"/>
  <c r="J54" i="109"/>
  <c r="O53" i="109"/>
  <c r="K53" i="109"/>
  <c r="J53" i="109"/>
  <c r="O52" i="109"/>
  <c r="K52" i="109"/>
  <c r="J52" i="109"/>
  <c r="O51" i="109"/>
  <c r="K51" i="109"/>
  <c r="J51" i="109"/>
  <c r="O50" i="109"/>
  <c r="K50" i="109"/>
  <c r="J50" i="109"/>
  <c r="O49" i="109"/>
  <c r="K49" i="109"/>
  <c r="J49" i="109"/>
  <c r="O48" i="109"/>
  <c r="K48" i="109"/>
  <c r="J48" i="109"/>
  <c r="O176" i="109"/>
  <c r="K176" i="109"/>
  <c r="J176" i="109"/>
  <c r="O47" i="109"/>
  <c r="K47" i="109"/>
  <c r="J47" i="109"/>
  <c r="O175" i="109"/>
  <c r="K175" i="109"/>
  <c r="J175" i="109"/>
  <c r="O46" i="109"/>
  <c r="K46" i="109"/>
  <c r="J46" i="109"/>
  <c r="O45" i="109"/>
  <c r="K45" i="109"/>
  <c r="J45" i="109"/>
  <c r="O44" i="109"/>
  <c r="K44" i="109"/>
  <c r="J44" i="109"/>
  <c r="O43" i="109"/>
  <c r="K43" i="109"/>
  <c r="J43" i="109"/>
  <c r="O42" i="109"/>
  <c r="K42" i="109"/>
  <c r="J42" i="109"/>
  <c r="O41" i="109"/>
  <c r="K41" i="109"/>
  <c r="J41" i="109"/>
  <c r="O174" i="109"/>
  <c r="K174" i="109"/>
  <c r="J174" i="109"/>
  <c r="O40" i="109"/>
  <c r="K40" i="109"/>
  <c r="J40" i="109"/>
  <c r="O173" i="109"/>
  <c r="K173" i="109"/>
  <c r="J173" i="109"/>
  <c r="O172" i="109"/>
  <c r="K172" i="109"/>
  <c r="J172" i="109"/>
  <c r="O39" i="109"/>
  <c r="K39" i="109"/>
  <c r="J39" i="109"/>
  <c r="O38" i="109"/>
  <c r="K38" i="109"/>
  <c r="J38" i="109"/>
  <c r="O37" i="109"/>
  <c r="K37" i="109"/>
  <c r="J37" i="109"/>
  <c r="O36" i="109"/>
  <c r="K36" i="109"/>
  <c r="J36" i="109"/>
  <c r="O35" i="109"/>
  <c r="K35" i="109"/>
  <c r="J35" i="109"/>
  <c r="O34" i="109"/>
  <c r="K34" i="109"/>
  <c r="J34" i="109"/>
  <c r="O33" i="109"/>
  <c r="K33" i="109"/>
  <c r="J33" i="109"/>
  <c r="O32" i="109"/>
  <c r="K32" i="109"/>
  <c r="J32" i="109"/>
  <c r="O31" i="109"/>
  <c r="K31" i="109"/>
  <c r="J31" i="109"/>
  <c r="O171" i="109"/>
  <c r="K171" i="109"/>
  <c r="J171" i="109"/>
  <c r="O170" i="109"/>
  <c r="K170" i="109"/>
  <c r="J170" i="109"/>
  <c r="O30" i="109"/>
  <c r="K30" i="109"/>
  <c r="J30" i="109"/>
  <c r="O169" i="109"/>
  <c r="K169" i="109"/>
  <c r="J169" i="109"/>
  <c r="O29" i="109"/>
  <c r="K29" i="109"/>
  <c r="J29" i="109"/>
  <c r="O28" i="109"/>
  <c r="K28" i="109"/>
  <c r="J28" i="109"/>
  <c r="O27" i="109"/>
  <c r="K27" i="109"/>
  <c r="J27" i="109"/>
  <c r="O168" i="109"/>
  <c r="K168" i="109"/>
  <c r="J168" i="109"/>
  <c r="O26" i="109"/>
  <c r="K26" i="109"/>
  <c r="J26" i="109"/>
  <c r="O167" i="109"/>
  <c r="K167" i="109"/>
  <c r="J167" i="109"/>
  <c r="O166" i="109"/>
  <c r="K166" i="109"/>
  <c r="J166" i="109"/>
  <c r="O25" i="109"/>
  <c r="K25" i="109"/>
  <c r="J25" i="109"/>
  <c r="O165" i="109"/>
  <c r="K165" i="109"/>
  <c r="J165" i="109"/>
  <c r="O164" i="109"/>
  <c r="K164" i="109"/>
  <c r="J164" i="109"/>
  <c r="O163" i="109"/>
  <c r="K163" i="109"/>
  <c r="J163" i="109"/>
  <c r="O162" i="109"/>
  <c r="K162" i="109"/>
  <c r="J162" i="109"/>
  <c r="O24" i="109"/>
  <c r="K24" i="109"/>
  <c r="J24" i="109"/>
  <c r="O23" i="109"/>
  <c r="K23" i="109"/>
  <c r="J23" i="109"/>
  <c r="O22" i="109"/>
  <c r="K22" i="109"/>
  <c r="J22" i="109"/>
  <c r="O21" i="109"/>
  <c r="K21" i="109"/>
  <c r="J21" i="109"/>
  <c r="O20" i="109"/>
  <c r="K20" i="109"/>
  <c r="J20" i="109"/>
  <c r="O161" i="109"/>
  <c r="K161" i="109"/>
  <c r="J161" i="109"/>
  <c r="O19" i="109"/>
  <c r="K19" i="109"/>
  <c r="J19" i="109"/>
  <c r="O18" i="109"/>
  <c r="K18" i="109"/>
  <c r="J18" i="109"/>
  <c r="O17" i="109"/>
  <c r="K17" i="109"/>
  <c r="J17" i="109"/>
  <c r="O16" i="109"/>
  <c r="K16" i="109"/>
  <c r="J16" i="109"/>
  <c r="O15" i="109"/>
  <c r="K15" i="109"/>
  <c r="J15" i="109"/>
  <c r="O14" i="109"/>
  <c r="K14" i="109"/>
  <c r="J14" i="109"/>
  <c r="O160" i="109"/>
  <c r="K160" i="109"/>
  <c r="J160" i="109"/>
  <c r="O13" i="109"/>
  <c r="K13" i="109"/>
  <c r="J13" i="109"/>
  <c r="O159" i="109"/>
  <c r="K159" i="109"/>
  <c r="J159" i="109"/>
  <c r="O12" i="109"/>
  <c r="K12" i="109"/>
  <c r="J12" i="109"/>
  <c r="O11" i="109"/>
  <c r="K11" i="109"/>
  <c r="J11" i="109"/>
  <c r="O10" i="109"/>
  <c r="K10" i="109"/>
  <c r="J10" i="109"/>
  <c r="L21" i="109" l="1"/>
  <c r="L23" i="109"/>
  <c r="L24" i="109"/>
  <c r="L163" i="109"/>
  <c r="L35" i="109"/>
  <c r="L36" i="109"/>
  <c r="L38" i="109"/>
  <c r="L39" i="109"/>
  <c r="L173" i="109"/>
  <c r="L40" i="109"/>
  <c r="L174" i="109"/>
  <c r="L42" i="109"/>
  <c r="L44" i="109"/>
  <c r="L175" i="109"/>
  <c r="L47" i="109"/>
  <c r="L176" i="109"/>
  <c r="L49" i="109"/>
  <c r="L50" i="109"/>
  <c r="L51" i="109"/>
  <c r="L53" i="109"/>
  <c r="L54" i="109"/>
  <c r="L56" i="109"/>
  <c r="L57" i="109"/>
  <c r="L60" i="109"/>
  <c r="L178" i="109"/>
  <c r="L62" i="109"/>
  <c r="L66" i="109"/>
  <c r="L71" i="109"/>
  <c r="L73" i="109"/>
  <c r="L74" i="109"/>
  <c r="L76" i="109"/>
  <c r="L78" i="109"/>
  <c r="L80" i="109"/>
  <c r="L181" i="109"/>
  <c r="L183" i="109"/>
  <c r="L83" i="109"/>
  <c r="L186" i="109"/>
  <c r="L189" i="109"/>
  <c r="L190" i="109"/>
  <c r="L87" i="109"/>
  <c r="L88" i="109"/>
  <c r="L90" i="109"/>
  <c r="L92" i="109"/>
  <c r="L95" i="109"/>
  <c r="L96" i="109"/>
  <c r="L97" i="109"/>
  <c r="L98" i="109"/>
  <c r="L99" i="109"/>
  <c r="L100" i="109"/>
  <c r="L101" i="109"/>
  <c r="L102" i="109"/>
  <c r="L105" i="109"/>
  <c r="L106" i="109"/>
  <c r="L199" i="109"/>
  <c r="L201" i="109"/>
  <c r="L109" i="109"/>
  <c r="L110" i="109"/>
  <c r="L203" i="109"/>
  <c r="L112" i="109"/>
  <c r="L114" i="109"/>
  <c r="L117" i="109"/>
  <c r="L119" i="109"/>
  <c r="L121" i="109"/>
  <c r="L122" i="109"/>
  <c r="L123" i="109"/>
  <c r="L127" i="109"/>
  <c r="L128" i="109"/>
  <c r="L130" i="109"/>
  <c r="L132" i="109"/>
  <c r="L207" i="109"/>
  <c r="L134" i="109"/>
  <c r="L208" i="109"/>
  <c r="L136" i="109"/>
  <c r="L137" i="109"/>
  <c r="L138" i="109"/>
  <c r="L140" i="109"/>
  <c r="L141" i="109"/>
  <c r="L210" i="109"/>
  <c r="L211" i="109"/>
  <c r="L143" i="109"/>
  <c r="L144" i="109"/>
  <c r="L145" i="109"/>
  <c r="L146" i="109"/>
  <c r="L147" i="109"/>
  <c r="L149" i="109"/>
  <c r="L213" i="109"/>
  <c r="L215" i="109"/>
  <c r="L152" i="109"/>
  <c r="L216" i="109"/>
  <c r="L154" i="109"/>
  <c r="L20" i="109"/>
  <c r="L161" i="109"/>
  <c r="L17" i="109"/>
  <c r="L14" i="109"/>
  <c r="L160" i="109"/>
  <c r="L12" i="109"/>
  <c r="L13" i="109"/>
  <c r="L26" i="109"/>
  <c r="L27" i="109"/>
  <c r="L28" i="109"/>
  <c r="L169" i="109"/>
  <c r="L30" i="109"/>
  <c r="L170" i="109"/>
  <c r="L10" i="109"/>
  <c r="L11" i="109"/>
  <c r="L159" i="109"/>
  <c r="L15" i="109"/>
  <c r="L16" i="109"/>
  <c r="L18" i="109"/>
  <c r="L19" i="109"/>
  <c r="L22" i="109"/>
  <c r="L162" i="109"/>
  <c r="L164" i="109"/>
  <c r="L165" i="109"/>
  <c r="L25" i="109"/>
  <c r="L166" i="109"/>
  <c r="L167" i="109"/>
  <c r="L168" i="109"/>
  <c r="L29" i="109"/>
  <c r="L171" i="109"/>
  <c r="L31" i="109"/>
  <c r="L32" i="109"/>
  <c r="L33" i="109"/>
  <c r="L34" i="109"/>
  <c r="L37" i="109"/>
  <c r="L172" i="109"/>
  <c r="L41" i="109"/>
  <c r="L43" i="109"/>
  <c r="L45" i="109"/>
  <c r="L46" i="109"/>
  <c r="L48" i="109"/>
  <c r="L52" i="109"/>
  <c r="L177" i="109"/>
  <c r="L55" i="109"/>
  <c r="L58" i="109"/>
  <c r="L59" i="109"/>
  <c r="L61" i="109"/>
  <c r="L63" i="109"/>
  <c r="L64" i="109"/>
  <c r="L179" i="109"/>
  <c r="L65" i="109"/>
  <c r="L67" i="109"/>
  <c r="L68" i="109"/>
  <c r="L69" i="109"/>
  <c r="L70" i="109"/>
  <c r="L72" i="109"/>
  <c r="L75" i="109"/>
  <c r="L180" i="109"/>
  <c r="L77" i="109"/>
  <c r="L79" i="109"/>
  <c r="L81" i="109"/>
  <c r="L82" i="109"/>
  <c r="L182" i="109"/>
  <c r="L184" i="109"/>
  <c r="L185" i="109"/>
  <c r="L187" i="109"/>
  <c r="L188" i="109"/>
  <c r="L84" i="109"/>
  <c r="L85" i="109"/>
  <c r="L86" i="109"/>
  <c r="L191" i="109"/>
  <c r="L89" i="109"/>
  <c r="L192" i="109"/>
  <c r="L193" i="109"/>
  <c r="L91" i="109"/>
  <c r="L194" i="109"/>
  <c r="L195" i="109"/>
  <c r="L93" i="109"/>
  <c r="L196" i="109"/>
  <c r="L94" i="109"/>
  <c r="L103" i="109"/>
  <c r="L104" i="109"/>
  <c r="L197" i="109"/>
  <c r="L107" i="109"/>
  <c r="L198" i="109"/>
  <c r="L108" i="109"/>
  <c r="L200" i="109"/>
  <c r="L111" i="109"/>
  <c r="L202" i="109"/>
  <c r="L113" i="109"/>
  <c r="L115" i="109"/>
  <c r="L116" i="109"/>
  <c r="L118" i="109"/>
  <c r="L120" i="109"/>
  <c r="L124" i="109"/>
  <c r="L125" i="109"/>
  <c r="L126" i="109"/>
  <c r="L204" i="109"/>
  <c r="L129" i="109"/>
  <c r="L205" i="109"/>
  <c r="L131" i="109"/>
  <c r="L206" i="109"/>
  <c r="L133" i="109"/>
  <c r="L135" i="109"/>
  <c r="L139" i="109"/>
  <c r="L209" i="109"/>
  <c r="L142" i="109"/>
  <c r="L212" i="109"/>
  <c r="L148" i="109"/>
  <c r="L150" i="109"/>
  <c r="L214" i="109"/>
  <c r="L151" i="109"/>
  <c r="L153" i="109"/>
  <c r="L155" i="109"/>
  <c r="L217" i="109"/>
  <c r="L156" i="109"/>
  <c r="L157" i="109"/>
  <c r="L158" i="109"/>
  <c r="D159" i="108" l="1"/>
  <c r="N159" i="108" l="1"/>
  <c r="O158" i="108"/>
  <c r="K158" i="108"/>
  <c r="J158" i="108"/>
  <c r="O157" i="108"/>
  <c r="K157" i="108"/>
  <c r="J157" i="108"/>
  <c r="O79" i="108"/>
  <c r="K79" i="108"/>
  <c r="J79" i="108"/>
  <c r="O156" i="108"/>
  <c r="K156" i="108"/>
  <c r="J156" i="108"/>
  <c r="O78" i="108"/>
  <c r="K78" i="108"/>
  <c r="J78" i="108"/>
  <c r="O155" i="108"/>
  <c r="K155" i="108"/>
  <c r="J155" i="108"/>
  <c r="O77" i="108"/>
  <c r="K77" i="108"/>
  <c r="J77" i="108"/>
  <c r="O76" i="108"/>
  <c r="K76" i="108"/>
  <c r="J76" i="108"/>
  <c r="O154" i="108"/>
  <c r="K154" i="108"/>
  <c r="J154" i="108"/>
  <c r="O153" i="108"/>
  <c r="K153" i="108"/>
  <c r="J153" i="108"/>
  <c r="O152" i="108"/>
  <c r="K152" i="108"/>
  <c r="J152" i="108"/>
  <c r="O75" i="108"/>
  <c r="K75" i="108"/>
  <c r="J75" i="108"/>
  <c r="O74" i="108"/>
  <c r="K74" i="108"/>
  <c r="J74" i="108"/>
  <c r="O73" i="108"/>
  <c r="K73" i="108"/>
  <c r="J73" i="108"/>
  <c r="O72" i="108"/>
  <c r="K72" i="108"/>
  <c r="J72" i="108"/>
  <c r="O71" i="108"/>
  <c r="K71" i="108"/>
  <c r="J71" i="108"/>
  <c r="O151" i="108"/>
  <c r="K151" i="108"/>
  <c r="J151" i="108"/>
  <c r="O150" i="108"/>
  <c r="K150" i="108"/>
  <c r="J150" i="108"/>
  <c r="O70" i="108"/>
  <c r="K70" i="108"/>
  <c r="J70" i="108"/>
  <c r="O149" i="108"/>
  <c r="K149" i="108"/>
  <c r="J149" i="108"/>
  <c r="O69" i="108"/>
  <c r="K69" i="108"/>
  <c r="J69" i="108"/>
  <c r="O68" i="108"/>
  <c r="K68" i="108"/>
  <c r="J68" i="108"/>
  <c r="O67" i="108"/>
  <c r="K67" i="108"/>
  <c r="J67" i="108"/>
  <c r="O148" i="108"/>
  <c r="K148" i="108"/>
  <c r="J148" i="108"/>
  <c r="O66" i="108"/>
  <c r="K66" i="108"/>
  <c r="J66" i="108"/>
  <c r="O65" i="108"/>
  <c r="K65" i="108"/>
  <c r="J65" i="108"/>
  <c r="O64" i="108"/>
  <c r="K64" i="108"/>
  <c r="J64" i="108"/>
  <c r="O147" i="108"/>
  <c r="K147" i="108"/>
  <c r="J147" i="108"/>
  <c r="O63" i="108"/>
  <c r="K63" i="108"/>
  <c r="J63" i="108"/>
  <c r="O62" i="108"/>
  <c r="K62" i="108"/>
  <c r="J62" i="108"/>
  <c r="O61" i="108"/>
  <c r="K61" i="108"/>
  <c r="J61" i="108"/>
  <c r="O60" i="108"/>
  <c r="K60" i="108"/>
  <c r="J60" i="108"/>
  <c r="O59" i="108"/>
  <c r="K59" i="108"/>
  <c r="J59" i="108"/>
  <c r="O58" i="108"/>
  <c r="K58" i="108"/>
  <c r="J58" i="108"/>
  <c r="O57" i="108"/>
  <c r="K57" i="108"/>
  <c r="J57" i="108"/>
  <c r="O56" i="108"/>
  <c r="K56" i="108"/>
  <c r="J56" i="108"/>
  <c r="O55" i="108"/>
  <c r="K55" i="108"/>
  <c r="J55" i="108"/>
  <c r="O54" i="108"/>
  <c r="K54" i="108"/>
  <c r="J54" i="108"/>
  <c r="O146" i="108"/>
  <c r="K146" i="108"/>
  <c r="J146" i="108"/>
  <c r="O53" i="108"/>
  <c r="K53" i="108"/>
  <c r="J53" i="108"/>
  <c r="O52" i="108"/>
  <c r="K52" i="108"/>
  <c r="J52" i="108"/>
  <c r="O51" i="108"/>
  <c r="K51" i="108"/>
  <c r="J51" i="108"/>
  <c r="O50" i="108"/>
  <c r="K50" i="108"/>
  <c r="J50" i="108"/>
  <c r="O145" i="108"/>
  <c r="K145" i="108"/>
  <c r="J145" i="108"/>
  <c r="O144" i="108"/>
  <c r="K144" i="108"/>
  <c r="J144" i="108"/>
  <c r="O143" i="108"/>
  <c r="K143" i="108"/>
  <c r="J143" i="108"/>
  <c r="O142" i="108"/>
  <c r="K142" i="108"/>
  <c r="J142" i="108"/>
  <c r="O141" i="108"/>
  <c r="K141" i="108"/>
  <c r="J141" i="108"/>
  <c r="O140" i="108"/>
  <c r="K140" i="108"/>
  <c r="J140" i="108"/>
  <c r="O49" i="108"/>
  <c r="K49" i="108"/>
  <c r="J49" i="108"/>
  <c r="O48" i="108"/>
  <c r="K48" i="108"/>
  <c r="J48" i="108"/>
  <c r="O47" i="108"/>
  <c r="K47" i="108"/>
  <c r="J47" i="108"/>
  <c r="O139" i="108"/>
  <c r="K139" i="108"/>
  <c r="J139" i="108"/>
  <c r="O138" i="108"/>
  <c r="K138" i="108"/>
  <c r="J138" i="108"/>
  <c r="O137" i="108"/>
  <c r="K137" i="108"/>
  <c r="J137" i="108"/>
  <c r="O136" i="108"/>
  <c r="K136" i="108"/>
  <c r="J136" i="108"/>
  <c r="O135" i="108"/>
  <c r="K135" i="108"/>
  <c r="J135" i="108"/>
  <c r="O134" i="108"/>
  <c r="K134" i="108"/>
  <c r="J134" i="108"/>
  <c r="O133" i="108"/>
  <c r="K133" i="108"/>
  <c r="J133" i="108"/>
  <c r="O132" i="108"/>
  <c r="K132" i="108"/>
  <c r="J132" i="108"/>
  <c r="O131" i="108"/>
  <c r="K131" i="108"/>
  <c r="J131" i="108"/>
  <c r="O46" i="108"/>
  <c r="K46" i="108"/>
  <c r="J46" i="108"/>
  <c r="O130" i="108"/>
  <c r="K130" i="108"/>
  <c r="J130" i="108"/>
  <c r="O129" i="108"/>
  <c r="K129" i="108"/>
  <c r="J129" i="108"/>
  <c r="O128" i="108"/>
  <c r="K128" i="108"/>
  <c r="J128" i="108"/>
  <c r="O127" i="108"/>
  <c r="K127" i="108"/>
  <c r="J127" i="108"/>
  <c r="O45" i="108"/>
  <c r="K45" i="108"/>
  <c r="J45" i="108"/>
  <c r="O126" i="108"/>
  <c r="K126" i="108"/>
  <c r="J126" i="108"/>
  <c r="O125" i="108"/>
  <c r="K125" i="108"/>
  <c r="J125" i="108"/>
  <c r="O124" i="108"/>
  <c r="K124" i="108"/>
  <c r="J124" i="108"/>
  <c r="O123" i="108"/>
  <c r="K123" i="108"/>
  <c r="J123" i="108"/>
  <c r="O122" i="108"/>
  <c r="K122" i="108"/>
  <c r="J122" i="108"/>
  <c r="O121" i="108"/>
  <c r="K121" i="108"/>
  <c r="J121" i="108"/>
  <c r="O120" i="108"/>
  <c r="K120" i="108"/>
  <c r="J120" i="108"/>
  <c r="O119" i="108"/>
  <c r="K119" i="108"/>
  <c r="J119" i="108"/>
  <c r="O118" i="108"/>
  <c r="K118" i="108"/>
  <c r="J118" i="108"/>
  <c r="O117" i="108"/>
  <c r="K117" i="108"/>
  <c r="J117" i="108"/>
  <c r="O116" i="108"/>
  <c r="K116" i="108"/>
  <c r="J116" i="108"/>
  <c r="O115" i="108"/>
  <c r="K115" i="108"/>
  <c r="J115" i="108"/>
  <c r="O114" i="108"/>
  <c r="K114" i="108"/>
  <c r="J114" i="108"/>
  <c r="O113" i="108"/>
  <c r="K113" i="108"/>
  <c r="J113" i="108"/>
  <c r="O112" i="108"/>
  <c r="K112" i="108"/>
  <c r="J112" i="108"/>
  <c r="O111" i="108"/>
  <c r="K111" i="108"/>
  <c r="J111" i="108"/>
  <c r="O110" i="108"/>
  <c r="K110" i="108"/>
  <c r="J110" i="108"/>
  <c r="O109" i="108"/>
  <c r="K109" i="108"/>
  <c r="J109" i="108"/>
  <c r="O108" i="108"/>
  <c r="K108" i="108"/>
  <c r="J108" i="108"/>
  <c r="O107" i="108"/>
  <c r="K107" i="108"/>
  <c r="J107" i="108"/>
  <c r="O106" i="108"/>
  <c r="K106" i="108"/>
  <c r="J106" i="108"/>
  <c r="O105" i="108"/>
  <c r="K105" i="108"/>
  <c r="J105" i="108"/>
  <c r="O104" i="108"/>
  <c r="K104" i="108"/>
  <c r="J104" i="108"/>
  <c r="O103" i="108"/>
  <c r="K103" i="108"/>
  <c r="J103" i="108"/>
  <c r="O102" i="108"/>
  <c r="K102" i="108"/>
  <c r="J102" i="108"/>
  <c r="O101" i="108"/>
  <c r="K101" i="108"/>
  <c r="J101" i="108"/>
  <c r="O100" i="108"/>
  <c r="K100" i="108"/>
  <c r="J100" i="108"/>
  <c r="O99" i="108"/>
  <c r="K99" i="108"/>
  <c r="J99" i="108"/>
  <c r="O98" i="108"/>
  <c r="K98" i="108"/>
  <c r="J98" i="108"/>
  <c r="O44" i="108"/>
  <c r="K44" i="108"/>
  <c r="J44" i="108"/>
  <c r="O97" i="108"/>
  <c r="K97" i="108"/>
  <c r="J97" i="108"/>
  <c r="O43" i="108"/>
  <c r="K43" i="108"/>
  <c r="J43" i="108"/>
  <c r="O42" i="108"/>
  <c r="K42" i="108"/>
  <c r="J42" i="108"/>
  <c r="O41" i="108"/>
  <c r="K41" i="108"/>
  <c r="J41" i="108"/>
  <c r="O96" i="108"/>
  <c r="K96" i="108"/>
  <c r="J96" i="108"/>
  <c r="O95" i="108"/>
  <c r="K95" i="108"/>
  <c r="J95" i="108"/>
  <c r="O94" i="108"/>
  <c r="K94" i="108"/>
  <c r="J94" i="108"/>
  <c r="O93" i="108"/>
  <c r="K93" i="108"/>
  <c r="J93" i="108"/>
  <c r="O92" i="108"/>
  <c r="K92" i="108"/>
  <c r="J92" i="108"/>
  <c r="O40" i="108"/>
  <c r="K40" i="108"/>
  <c r="J40" i="108"/>
  <c r="O91" i="108"/>
  <c r="K91" i="108"/>
  <c r="J91" i="108"/>
  <c r="O39" i="108"/>
  <c r="K39" i="108"/>
  <c r="J39" i="108"/>
  <c r="O90" i="108"/>
  <c r="K90" i="108"/>
  <c r="J90" i="108"/>
  <c r="O38" i="108"/>
  <c r="K38" i="108"/>
  <c r="J38" i="108"/>
  <c r="O37" i="108"/>
  <c r="K37" i="108"/>
  <c r="J37" i="108"/>
  <c r="O36" i="108"/>
  <c r="K36" i="108"/>
  <c r="J36" i="108"/>
  <c r="O89" i="108"/>
  <c r="K89" i="108"/>
  <c r="J89" i="108"/>
  <c r="O35" i="108"/>
  <c r="K35" i="108"/>
  <c r="J35" i="108"/>
  <c r="O88" i="108"/>
  <c r="K88" i="108"/>
  <c r="J88" i="108"/>
  <c r="O34" i="108"/>
  <c r="K34" i="108"/>
  <c r="J34" i="108"/>
  <c r="O33" i="108"/>
  <c r="K33" i="108"/>
  <c r="J33" i="108"/>
  <c r="O87" i="108"/>
  <c r="K87" i="108"/>
  <c r="J87" i="108"/>
  <c r="O32" i="108"/>
  <c r="K32" i="108"/>
  <c r="J32" i="108"/>
  <c r="O31" i="108"/>
  <c r="K31" i="108"/>
  <c r="J31" i="108"/>
  <c r="O30" i="108"/>
  <c r="K30" i="108"/>
  <c r="J30" i="108"/>
  <c r="O29" i="108"/>
  <c r="K29" i="108"/>
  <c r="J29" i="108"/>
  <c r="O28" i="108"/>
  <c r="K28" i="108"/>
  <c r="J28" i="108"/>
  <c r="O27" i="108"/>
  <c r="K27" i="108"/>
  <c r="J27" i="108"/>
  <c r="O26" i="108"/>
  <c r="K26" i="108"/>
  <c r="J26" i="108"/>
  <c r="O86" i="108"/>
  <c r="K86" i="108"/>
  <c r="J86" i="108"/>
  <c r="O85" i="108"/>
  <c r="K85" i="108"/>
  <c r="J85" i="108"/>
  <c r="O84" i="108"/>
  <c r="K84" i="108"/>
  <c r="J84" i="108"/>
  <c r="O25" i="108"/>
  <c r="K25" i="108"/>
  <c r="J25" i="108"/>
  <c r="O24" i="108"/>
  <c r="K24" i="108"/>
  <c r="J24" i="108"/>
  <c r="O83" i="108"/>
  <c r="K83" i="108"/>
  <c r="J83" i="108"/>
  <c r="O82" i="108"/>
  <c r="K82" i="108"/>
  <c r="J82" i="108"/>
  <c r="O23" i="108"/>
  <c r="K23" i="108"/>
  <c r="J23" i="108"/>
  <c r="O22" i="108"/>
  <c r="K22" i="108"/>
  <c r="J22" i="108"/>
  <c r="O21" i="108"/>
  <c r="K21" i="108"/>
  <c r="J21" i="108"/>
  <c r="O20" i="108"/>
  <c r="K20" i="108"/>
  <c r="J20" i="108"/>
  <c r="O19" i="108"/>
  <c r="K19" i="108"/>
  <c r="J19" i="108"/>
  <c r="O18" i="108"/>
  <c r="K18" i="108"/>
  <c r="J18" i="108"/>
  <c r="O17" i="108"/>
  <c r="K17" i="108"/>
  <c r="J17" i="108"/>
  <c r="O16" i="108"/>
  <c r="K16" i="108"/>
  <c r="J16" i="108"/>
  <c r="O15" i="108"/>
  <c r="K15" i="108"/>
  <c r="J15" i="108"/>
  <c r="O14" i="108"/>
  <c r="K14" i="108"/>
  <c r="J14" i="108"/>
  <c r="O13" i="108"/>
  <c r="K13" i="108"/>
  <c r="J13" i="108"/>
  <c r="O81" i="108"/>
  <c r="K81" i="108"/>
  <c r="J81" i="108"/>
  <c r="O12" i="108"/>
  <c r="K12" i="108"/>
  <c r="J12" i="108"/>
  <c r="O11" i="108"/>
  <c r="K11" i="108"/>
  <c r="J11" i="108"/>
  <c r="O80" i="108"/>
  <c r="K80" i="108"/>
  <c r="J80" i="108"/>
  <c r="O10" i="108"/>
  <c r="K10" i="108"/>
  <c r="J10" i="108"/>
  <c r="L81" i="108" l="1"/>
  <c r="L15" i="108"/>
  <c r="L18" i="108"/>
  <c r="L20" i="108"/>
  <c r="L22" i="108"/>
  <c r="L24" i="108"/>
  <c r="L25" i="108"/>
  <c r="L86" i="108"/>
  <c r="L31" i="108"/>
  <c r="L87" i="108"/>
  <c r="L34" i="108"/>
  <c r="L89" i="108"/>
  <c r="L36" i="108"/>
  <c r="L40" i="108"/>
  <c r="L94" i="108"/>
  <c r="L95" i="108"/>
  <c r="L41" i="108"/>
  <c r="L42" i="108"/>
  <c r="L97" i="108"/>
  <c r="L98" i="108"/>
  <c r="L99" i="108"/>
  <c r="L100" i="108"/>
  <c r="L101" i="108"/>
  <c r="L103" i="108"/>
  <c r="L104" i="108"/>
  <c r="L106" i="108"/>
  <c r="L108" i="108"/>
  <c r="L109" i="108"/>
  <c r="L110" i="108"/>
  <c r="L112" i="108"/>
  <c r="L114" i="108"/>
  <c r="L115" i="108"/>
  <c r="L116" i="108"/>
  <c r="L123" i="108"/>
  <c r="L125" i="108"/>
  <c r="L126" i="108"/>
  <c r="L45" i="108"/>
  <c r="L127" i="108"/>
  <c r="L128" i="108"/>
  <c r="L129" i="108"/>
  <c r="L46" i="108"/>
  <c r="L133" i="108"/>
  <c r="L134" i="108"/>
  <c r="L136" i="108"/>
  <c r="L137" i="108"/>
  <c r="L138" i="108"/>
  <c r="L48" i="108"/>
  <c r="L49" i="108"/>
  <c r="L144" i="108"/>
  <c r="L51" i="108"/>
  <c r="L146" i="108"/>
  <c r="L54" i="108"/>
  <c r="L56" i="108"/>
  <c r="L60" i="108"/>
  <c r="L61" i="108"/>
  <c r="L62" i="108"/>
  <c r="L147" i="108"/>
  <c r="L64" i="108"/>
  <c r="L65" i="108"/>
  <c r="L67" i="108"/>
  <c r="L69" i="108"/>
  <c r="L150" i="108"/>
  <c r="L79" i="108"/>
  <c r="L157" i="108"/>
  <c r="L158" i="108"/>
  <c r="L10" i="108"/>
  <c r="L80" i="108"/>
  <c r="L11" i="108"/>
  <c r="L12" i="108"/>
  <c r="L13" i="108"/>
  <c r="L14" i="108"/>
  <c r="L16" i="108"/>
  <c r="L17" i="108"/>
  <c r="L19" i="108"/>
  <c r="L21" i="108"/>
  <c r="L23" i="108"/>
  <c r="L82" i="108"/>
  <c r="L83" i="108"/>
  <c r="L84" i="108"/>
  <c r="L85" i="108"/>
  <c r="L26" i="108"/>
  <c r="L27" i="108"/>
  <c r="L28" i="108"/>
  <c r="L29" i="108"/>
  <c r="L30" i="108"/>
  <c r="L32" i="108"/>
  <c r="L33" i="108"/>
  <c r="L88" i="108"/>
  <c r="L35" i="108"/>
  <c r="L37" i="108"/>
  <c r="L38" i="108"/>
  <c r="L90" i="108"/>
  <c r="L39" i="108"/>
  <c r="L91" i="108"/>
  <c r="L92" i="108"/>
  <c r="L93" i="108"/>
  <c r="L96" i="108"/>
  <c r="L43" i="108"/>
  <c r="L44" i="108"/>
  <c r="L102" i="108"/>
  <c r="L105" i="108"/>
  <c r="L107" i="108"/>
  <c r="L111" i="108"/>
  <c r="L113" i="108"/>
  <c r="L117" i="108"/>
  <c r="L118" i="108"/>
  <c r="L119" i="108"/>
  <c r="L120" i="108"/>
  <c r="L121" i="108"/>
  <c r="L122" i="108"/>
  <c r="L124" i="108"/>
  <c r="L130" i="108"/>
  <c r="L131" i="108"/>
  <c r="L132" i="108"/>
  <c r="L135" i="108"/>
  <c r="L139" i="108"/>
  <c r="L47" i="108"/>
  <c r="L140" i="108"/>
  <c r="L141" i="108"/>
  <c r="L142" i="108"/>
  <c r="L143" i="108"/>
  <c r="L145" i="108"/>
  <c r="L50" i="108"/>
  <c r="L52" i="108"/>
  <c r="L53" i="108"/>
  <c r="L55" i="108"/>
  <c r="L57" i="108"/>
  <c r="L58" i="108"/>
  <c r="L59" i="108"/>
  <c r="L63" i="108"/>
  <c r="L66" i="108"/>
  <c r="L148" i="108"/>
  <c r="L68" i="108"/>
  <c r="L149" i="108"/>
  <c r="L70" i="108"/>
  <c r="L71" i="108"/>
  <c r="L72" i="108"/>
  <c r="L73" i="108"/>
  <c r="L77" i="108"/>
  <c r="L155" i="108"/>
  <c r="L78" i="108"/>
  <c r="L156" i="108"/>
  <c r="L151" i="108"/>
  <c r="L74" i="108"/>
  <c r="L75" i="108"/>
  <c r="L152" i="108"/>
  <c r="L153" i="108"/>
  <c r="L154" i="108"/>
  <c r="L76" i="108"/>
  <c r="O79" i="106" l="1"/>
  <c r="K79" i="106"/>
  <c r="J79" i="106"/>
  <c r="N67" i="106"/>
  <c r="D67" i="106"/>
  <c r="O48" i="106"/>
  <c r="K48" i="106"/>
  <c r="J48" i="106"/>
  <c r="O47" i="106"/>
  <c r="K47" i="106"/>
  <c r="J47" i="106"/>
  <c r="O66" i="106"/>
  <c r="K66" i="106"/>
  <c r="J66" i="106"/>
  <c r="O46" i="106"/>
  <c r="K46" i="106"/>
  <c r="J46" i="106"/>
  <c r="O45" i="106"/>
  <c r="K45" i="106"/>
  <c r="J45" i="106"/>
  <c r="O44" i="106"/>
  <c r="K44" i="106"/>
  <c r="J44" i="106"/>
  <c r="O43" i="106"/>
  <c r="K43" i="106"/>
  <c r="J43" i="106"/>
  <c r="O42" i="106"/>
  <c r="K42" i="106"/>
  <c r="J42" i="106"/>
  <c r="O65" i="106"/>
  <c r="K65" i="106"/>
  <c r="J65" i="106"/>
  <c r="O41" i="106"/>
  <c r="K41" i="106"/>
  <c r="J41" i="106"/>
  <c r="O40" i="106"/>
  <c r="K40" i="106"/>
  <c r="J40" i="106"/>
  <c r="O39" i="106"/>
  <c r="K39" i="106"/>
  <c r="J39" i="106"/>
  <c r="O38" i="106"/>
  <c r="K38" i="106"/>
  <c r="J38" i="106"/>
  <c r="O37" i="106"/>
  <c r="K37" i="106"/>
  <c r="J37" i="106"/>
  <c r="O36" i="106"/>
  <c r="K36" i="106"/>
  <c r="J36" i="106"/>
  <c r="O64" i="106"/>
  <c r="K64" i="106"/>
  <c r="J64" i="106"/>
  <c r="O35" i="106"/>
  <c r="K35" i="106"/>
  <c r="J35" i="106"/>
  <c r="O34" i="106"/>
  <c r="K34" i="106"/>
  <c r="J34" i="106"/>
  <c r="O33" i="106"/>
  <c r="K33" i="106"/>
  <c r="J33" i="106"/>
  <c r="O32" i="106"/>
  <c r="K32" i="106"/>
  <c r="J32" i="106"/>
  <c r="O31" i="106"/>
  <c r="K31" i="106"/>
  <c r="J31" i="106"/>
  <c r="O30" i="106"/>
  <c r="K30" i="106"/>
  <c r="J30" i="106"/>
  <c r="O29" i="106"/>
  <c r="K29" i="106"/>
  <c r="J29" i="106"/>
  <c r="O63" i="106"/>
  <c r="K63" i="106"/>
  <c r="J63" i="106"/>
  <c r="O28" i="106"/>
  <c r="K28" i="106"/>
  <c r="J28" i="106"/>
  <c r="O27" i="106"/>
  <c r="K27" i="106"/>
  <c r="J27" i="106"/>
  <c r="O62" i="106"/>
  <c r="K62" i="106"/>
  <c r="J62" i="106"/>
  <c r="O61" i="106"/>
  <c r="K61" i="106"/>
  <c r="J61" i="106"/>
  <c r="O26" i="106"/>
  <c r="K26" i="106"/>
  <c r="J26" i="106"/>
  <c r="O25" i="106"/>
  <c r="K25" i="106"/>
  <c r="J25" i="106"/>
  <c r="O24" i="106"/>
  <c r="K24" i="106"/>
  <c r="J24" i="106"/>
  <c r="O23" i="106"/>
  <c r="K23" i="106"/>
  <c r="J23" i="106"/>
  <c r="O22" i="106"/>
  <c r="K22" i="106"/>
  <c r="J22" i="106"/>
  <c r="O21" i="106"/>
  <c r="K21" i="106"/>
  <c r="J21" i="106"/>
  <c r="O20" i="106"/>
  <c r="K20" i="106"/>
  <c r="J20" i="106"/>
  <c r="O60" i="106"/>
  <c r="K60" i="106"/>
  <c r="J60" i="106"/>
  <c r="O59" i="106"/>
  <c r="K59" i="106"/>
  <c r="J59" i="106"/>
  <c r="O19" i="106"/>
  <c r="K19" i="106"/>
  <c r="J19" i="106"/>
  <c r="O58" i="106"/>
  <c r="K58" i="106"/>
  <c r="J58" i="106"/>
  <c r="O18" i="106"/>
  <c r="K18" i="106"/>
  <c r="J18" i="106"/>
  <c r="O17" i="106"/>
  <c r="K17" i="106"/>
  <c r="J17" i="106"/>
  <c r="O57" i="106"/>
  <c r="K57" i="106"/>
  <c r="J57" i="106"/>
  <c r="O16" i="106"/>
  <c r="K16" i="106"/>
  <c r="J16" i="106"/>
  <c r="O15" i="106"/>
  <c r="K15" i="106"/>
  <c r="J15" i="106"/>
  <c r="O14" i="106"/>
  <c r="K14" i="106"/>
  <c r="J14" i="106"/>
  <c r="O13" i="106"/>
  <c r="K13" i="106"/>
  <c r="J13" i="106"/>
  <c r="O56" i="106"/>
  <c r="K56" i="106"/>
  <c r="J56" i="106"/>
  <c r="O55" i="106"/>
  <c r="K55" i="106"/>
  <c r="J55" i="106"/>
  <c r="O54" i="106"/>
  <c r="K54" i="106"/>
  <c r="J54" i="106"/>
  <c r="O12" i="106"/>
  <c r="K12" i="106"/>
  <c r="J12" i="106"/>
  <c r="O53" i="106"/>
  <c r="K53" i="106"/>
  <c r="J53" i="106"/>
  <c r="O11" i="106"/>
  <c r="K11" i="106"/>
  <c r="J11" i="106"/>
  <c r="O52" i="106"/>
  <c r="K52" i="106"/>
  <c r="J52" i="106"/>
  <c r="O51" i="106"/>
  <c r="K51" i="106"/>
  <c r="J51" i="106"/>
  <c r="O50" i="106"/>
  <c r="K50" i="106"/>
  <c r="J50" i="106"/>
  <c r="O10" i="106"/>
  <c r="K10" i="106"/>
  <c r="J10" i="106"/>
  <c r="O49" i="106"/>
  <c r="K49" i="106"/>
  <c r="J49" i="106"/>
  <c r="L10" i="106" l="1"/>
  <c r="L52" i="106"/>
  <c r="L56" i="106"/>
  <c r="L13" i="106"/>
  <c r="L15" i="106"/>
  <c r="L57" i="106"/>
  <c r="L59" i="106"/>
  <c r="L20" i="106"/>
  <c r="L21" i="106"/>
  <c r="L25" i="106"/>
  <c r="L61" i="106"/>
  <c r="L27" i="106"/>
  <c r="L28" i="106"/>
  <c r="L63" i="106"/>
  <c r="L30" i="106"/>
  <c r="L31" i="106"/>
  <c r="L79" i="106"/>
  <c r="L32" i="106"/>
  <c r="L33" i="106"/>
  <c r="L34" i="106"/>
  <c r="L39" i="106"/>
  <c r="L40" i="106"/>
  <c r="L49" i="106"/>
  <c r="L50" i="106"/>
  <c r="L51" i="106"/>
  <c r="L11" i="106"/>
  <c r="L53" i="106"/>
  <c r="L12" i="106"/>
  <c r="L54" i="106"/>
  <c r="L55" i="106"/>
  <c r="L14" i="106"/>
  <c r="L16" i="106"/>
  <c r="L17" i="106"/>
  <c r="L18" i="106"/>
  <c r="L58" i="106"/>
  <c r="L19" i="106"/>
  <c r="L60" i="106"/>
  <c r="L22" i="106"/>
  <c r="L23" i="106"/>
  <c r="L24" i="106"/>
  <c r="L42" i="106"/>
  <c r="L43" i="106"/>
  <c r="L44" i="106"/>
  <c r="L45" i="106"/>
  <c r="L66" i="106"/>
  <c r="L48" i="106"/>
  <c r="L26" i="106"/>
  <c r="L62" i="106"/>
  <c r="L29" i="106"/>
  <c r="L35" i="106"/>
  <c r="L64" i="106"/>
  <c r="L36" i="106"/>
  <c r="L37" i="106"/>
  <c r="L38" i="106"/>
  <c r="L41" i="106"/>
  <c r="L65" i="106"/>
  <c r="L46" i="106"/>
  <c r="L47" i="106"/>
</calcChain>
</file>

<file path=xl/sharedStrings.xml><?xml version="1.0" encoding="utf-8"?>
<sst xmlns="http://schemas.openxmlformats.org/spreadsheetml/2006/main" count="3503" uniqueCount="1593">
  <si>
    <t>Hoa</t>
  </si>
  <si>
    <t>Hoàng</t>
  </si>
  <si>
    <t>Hùng</t>
  </si>
  <si>
    <t>Hồ Ngọc</t>
  </si>
  <si>
    <t>Cơ</t>
  </si>
  <si>
    <t>Trường</t>
  </si>
  <si>
    <t>Nguyễn Phan Hoàng</t>
  </si>
  <si>
    <t>Nguyễn Thị Như</t>
  </si>
  <si>
    <t>Đào Minh</t>
  </si>
  <si>
    <t>Nguyễn Thị Thảo</t>
  </si>
  <si>
    <t>Đỗ Hoàng</t>
  </si>
  <si>
    <t>17000337</t>
  </si>
  <si>
    <t>Nguyễn Lê Diễm</t>
  </si>
  <si>
    <t>Thùy</t>
  </si>
  <si>
    <t>Nguyễn Thị Thủy</t>
  </si>
  <si>
    <t>17000391</t>
  </si>
  <si>
    <t>Trương Thanh</t>
  </si>
  <si>
    <t>Quí</t>
  </si>
  <si>
    <t>Quốc</t>
  </si>
  <si>
    <t>Phùng Bảo</t>
  </si>
  <si>
    <t>Mã số
HS</t>
  </si>
  <si>
    <t>Năm 
học</t>
  </si>
  <si>
    <t>TK</t>
  </si>
  <si>
    <t>Võ Phước</t>
  </si>
  <si>
    <t>Tâm</t>
  </si>
  <si>
    <t>Trần Thành</t>
  </si>
  <si>
    <t>Thành</t>
  </si>
  <si>
    <t>Nguyễn Phước</t>
  </si>
  <si>
    <t>Thông</t>
  </si>
  <si>
    <t>Trọng</t>
  </si>
  <si>
    <t>Tường</t>
  </si>
  <si>
    <t>Trần Ngọc</t>
  </si>
  <si>
    <t>Trần Quốc</t>
  </si>
  <si>
    <t>Đại</t>
  </si>
  <si>
    <t>Nguyễn Đức</t>
  </si>
  <si>
    <t>Khanh</t>
  </si>
  <si>
    <t>Lân</t>
  </si>
  <si>
    <t>Lộc</t>
  </si>
  <si>
    <t>Hoàng Minh</t>
  </si>
  <si>
    <t>Nguyễn Đình</t>
  </si>
  <si>
    <t>Mạnh</t>
  </si>
  <si>
    <t>Nhựt</t>
  </si>
  <si>
    <t>Thiện</t>
  </si>
  <si>
    <t>Tùng</t>
  </si>
  <si>
    <t>Loan</t>
  </si>
  <si>
    <t>Mơ</t>
  </si>
  <si>
    <t>17003265</t>
  </si>
  <si>
    <t>17000512</t>
  </si>
  <si>
    <t>Lâm Hồng</t>
  </si>
  <si>
    <t>Nguyễn Huỳnh</t>
  </si>
  <si>
    <t>Huỳnh Minh</t>
  </si>
  <si>
    <t>Pháp</t>
  </si>
  <si>
    <t>Lê Thị</t>
  </si>
  <si>
    <t>Phan Thị Thùy</t>
  </si>
  <si>
    <t>Phấn</t>
  </si>
  <si>
    <t>Phan Thị Hồng</t>
  </si>
  <si>
    <t>Phan Thị Ngọc</t>
  </si>
  <si>
    <t>Trương Gia</t>
  </si>
  <si>
    <t>THÀNH PHỐ HỒ CHÍ MINH</t>
  </si>
  <si>
    <t>Lê Chí</t>
  </si>
  <si>
    <t>Lê Tấn</t>
  </si>
  <si>
    <t>Cảnh</t>
  </si>
  <si>
    <t>Châu</t>
  </si>
  <si>
    <t>Nguyễn Thị Thanh</t>
  </si>
  <si>
    <t>Hạnh</t>
  </si>
  <si>
    <t>Trần Thị Mỹ</t>
  </si>
  <si>
    <t>Mai Quốc</t>
  </si>
  <si>
    <t>Văn Quang</t>
  </si>
  <si>
    <t>Võ Hoàng</t>
  </si>
  <si>
    <t>Nguyễn Ngọc Hoàng</t>
  </si>
  <si>
    <t>Lý</t>
  </si>
  <si>
    <t>Đức</t>
  </si>
  <si>
    <t>Dũng</t>
  </si>
  <si>
    <t>Hiền</t>
  </si>
  <si>
    <t>Nguyễn Văn</t>
  </si>
  <si>
    <t>Huynh</t>
  </si>
  <si>
    <t>Huỳnh Ngọc</t>
  </si>
  <si>
    <t>Nguyễn Lê</t>
  </si>
  <si>
    <t>Nguyễn Nhựt</t>
  </si>
  <si>
    <t>Vũ Thanh</t>
  </si>
  <si>
    <t>Triều</t>
  </si>
  <si>
    <t>Chung</t>
  </si>
  <si>
    <t>Hòa</t>
  </si>
  <si>
    <t>Trần Đăng</t>
  </si>
  <si>
    <t>Dương Vĩ</t>
  </si>
  <si>
    <t>Vũ Hoàng</t>
  </si>
  <si>
    <t>Lễ</t>
  </si>
  <si>
    <t>Huỳnh Thái</t>
  </si>
  <si>
    <t>Trần Thị Ngọc</t>
  </si>
  <si>
    <t>Phan Trung</t>
  </si>
  <si>
    <t>Ly</t>
  </si>
  <si>
    <t>Qúi</t>
  </si>
  <si>
    <t>Huỳnh</t>
  </si>
  <si>
    <t>Kha</t>
  </si>
  <si>
    <t>Nữ</t>
  </si>
  <si>
    <t>Lê Thanh</t>
  </si>
  <si>
    <t>Trần Văn</t>
  </si>
  <si>
    <t>Nguyễn Hữu</t>
  </si>
  <si>
    <t>Trương Đình</t>
  </si>
  <si>
    <t>Nguyễn Anh</t>
  </si>
  <si>
    <t>Lê Hiếu</t>
  </si>
  <si>
    <t>Nghi</t>
  </si>
  <si>
    <t>Nguyễn Bảo</t>
  </si>
  <si>
    <t>Huy</t>
  </si>
  <si>
    <t>Nguyên</t>
  </si>
  <si>
    <t>Nguyễn Minh</t>
  </si>
  <si>
    <t>Nhật</t>
  </si>
  <si>
    <t>Phong</t>
  </si>
  <si>
    <t>Nguyễn Thanh</t>
  </si>
  <si>
    <t>Sơn</t>
  </si>
  <si>
    <t>Trung</t>
  </si>
  <si>
    <t>Vinh</t>
  </si>
  <si>
    <t>Sang</t>
  </si>
  <si>
    <t>Tân</t>
  </si>
  <si>
    <t>Nguyễn Phúc</t>
  </si>
  <si>
    <t>Toàn</t>
  </si>
  <si>
    <t>Ân</t>
  </si>
  <si>
    <t>Kiều Tấn</t>
  </si>
  <si>
    <t>Đoàn Minh</t>
  </si>
  <si>
    <t>Dương Hoàng</t>
  </si>
  <si>
    <t>Nguyễn Thị Huyền</t>
  </si>
  <si>
    <t>Diễm</t>
  </si>
  <si>
    <t>Trần Hoài</t>
  </si>
  <si>
    <t>17000293</t>
  </si>
  <si>
    <t>Nguyễn Túc</t>
  </si>
  <si>
    <t>Đỗ Gia</t>
  </si>
  <si>
    <t>Bùi Trọng</t>
  </si>
  <si>
    <t>Hiệp</t>
  </si>
  <si>
    <t>Hoàn</t>
  </si>
  <si>
    <t>Cao Thanh</t>
  </si>
  <si>
    <t>Mai Anh</t>
  </si>
  <si>
    <t>Phụng</t>
  </si>
  <si>
    <t>17004503</t>
  </si>
  <si>
    <t>Mai Đỗ Thành</t>
  </si>
  <si>
    <t>Nguyễn Thị Thúy</t>
  </si>
  <si>
    <t>Phan Minh</t>
  </si>
  <si>
    <t>17002979</t>
  </si>
  <si>
    <t>Chăm</t>
  </si>
  <si>
    <t>Ngô Chí</t>
  </si>
  <si>
    <t>Nguyễn Như</t>
  </si>
  <si>
    <t>Nguyễn Nam</t>
  </si>
  <si>
    <t>Nguyễn Thị Ngọc</t>
  </si>
  <si>
    <t>Nguyễn Lê Minh</t>
  </si>
  <si>
    <t>Triết</t>
  </si>
  <si>
    <t>Vân</t>
  </si>
  <si>
    <t>Nguyễn Thiên</t>
  </si>
  <si>
    <t>Phan Quốc</t>
  </si>
  <si>
    <t>Nguyễn Ngọc</t>
  </si>
  <si>
    <t>Đông</t>
  </si>
  <si>
    <t>Hậu</t>
  </si>
  <si>
    <t>Hiếu</t>
  </si>
  <si>
    <t>Trương Văn</t>
  </si>
  <si>
    <t>Phạm Văn</t>
  </si>
  <si>
    <t>Nguyễn Huy</t>
  </si>
  <si>
    <t>Nguyễn Thị Thùy</t>
  </si>
  <si>
    <t>Dương</t>
  </si>
  <si>
    <t>17000628</t>
  </si>
  <si>
    <t>Trần Thị Quyền</t>
  </si>
  <si>
    <t>Băng</t>
  </si>
  <si>
    <t>17000037</t>
  </si>
  <si>
    <t>Nguyễn Quốc Linh</t>
  </si>
  <si>
    <t>Đỗ Thành</t>
  </si>
  <si>
    <t>Lý Quốc</t>
  </si>
  <si>
    <t>17000582</t>
  </si>
  <si>
    <t>Phan Giang</t>
  </si>
  <si>
    <t>Ni</t>
  </si>
  <si>
    <t>Mai</t>
  </si>
  <si>
    <t>Huỳnh Thị</t>
  </si>
  <si>
    <t>Nguyễn Phi</t>
  </si>
  <si>
    <t>Trương Minh</t>
  </si>
  <si>
    <t>Nguyễn Hải</t>
  </si>
  <si>
    <t>Nguyễn Hồng</t>
  </si>
  <si>
    <t>HIỆU TRƯỞNG</t>
  </si>
  <si>
    <t>UBND THÀNH PHỐ HỒ CHÍ MINH</t>
  </si>
  <si>
    <t>LỚP</t>
  </si>
  <si>
    <t>Nguyễn Thái</t>
  </si>
  <si>
    <t>Nguyễn Thị Kim</t>
  </si>
  <si>
    <t>Sáng</t>
  </si>
  <si>
    <t>Trần Thái</t>
  </si>
  <si>
    <t>Tuân</t>
  </si>
  <si>
    <t>Nguyễn Trần Phương</t>
  </si>
  <si>
    <t>Nguyễn Kim</t>
  </si>
  <si>
    <t>Hạ</t>
  </si>
  <si>
    <t>Hân</t>
  </si>
  <si>
    <t>Võ Thị Thu</t>
  </si>
  <si>
    <t>Huyền</t>
  </si>
  <si>
    <t>Lê Nam</t>
  </si>
  <si>
    <t>Phan Nhật</t>
  </si>
  <si>
    <t>Trần Tuấn</t>
  </si>
  <si>
    <t>Cường</t>
  </si>
  <si>
    <t>Xuân</t>
  </si>
  <si>
    <t>Kiều</t>
  </si>
  <si>
    <t>Lan</t>
  </si>
  <si>
    <t>Phan Nguyễn Gia</t>
  </si>
  <si>
    <t>17004573</t>
  </si>
  <si>
    <t>Phạm Quang</t>
  </si>
  <si>
    <t>Sỹ</t>
  </si>
  <si>
    <t>Trần Trọng</t>
  </si>
  <si>
    <t>Lê Trọng</t>
  </si>
  <si>
    <t>Thiêng</t>
  </si>
  <si>
    <t>Nguyễn Tuyến</t>
  </si>
  <si>
    <t>Nguyễn Tuấn</t>
  </si>
  <si>
    <t>Anh</t>
  </si>
  <si>
    <t>Bảo</t>
  </si>
  <si>
    <t>Trần Thị Tuyết</t>
  </si>
  <si>
    <t>Trần Thị</t>
  </si>
  <si>
    <t>Võ Thị Mỹ</t>
  </si>
  <si>
    <t>Kỳ</t>
  </si>
  <si>
    <t>Trần Đức</t>
  </si>
  <si>
    <t>Hoàng Đình</t>
  </si>
  <si>
    <t>Phạm Hữu Lộc</t>
  </si>
  <si>
    <t>TRƯỜNG CAO ĐẲNG LÝ TỰ TRỌNG</t>
  </si>
  <si>
    <t>CỘNG HÒA XÃ HỘI CHỦ NGHĨA VIỆT NAM</t>
  </si>
  <si>
    <t>Độc lập  -  Tự do  -  Hạnh phúc</t>
  </si>
  <si>
    <t>HỌ &amp; TÊN</t>
  </si>
  <si>
    <t>GHI CHÚ</t>
  </si>
  <si>
    <t>GT</t>
  </si>
  <si>
    <t>KQRL</t>
  </si>
  <si>
    <t>D.Hiệu
HK. 1</t>
  </si>
  <si>
    <t>Huỳnh Tấn</t>
  </si>
  <si>
    <t>Ánh</t>
  </si>
  <si>
    <t>Nguyễn Hiệp</t>
  </si>
  <si>
    <t>Trần Kim</t>
  </si>
  <si>
    <t>17000692</t>
  </si>
  <si>
    <t>Phang Anh</t>
  </si>
  <si>
    <t>Bình</t>
  </si>
  <si>
    <t>Phạm Minh</t>
  </si>
  <si>
    <t>Khang</t>
  </si>
  <si>
    <t>Khánh</t>
  </si>
  <si>
    <t>Khôi</t>
  </si>
  <si>
    <t>Dương Minh</t>
  </si>
  <si>
    <t>Nguyễn Trần</t>
  </si>
  <si>
    <t>Nghỉ HK.2</t>
  </si>
  <si>
    <t>Mã số
SV</t>
  </si>
  <si>
    <t>Chi</t>
  </si>
  <si>
    <t>Nguyễn Hoài</t>
  </si>
  <si>
    <t>Ngô Văn</t>
  </si>
  <si>
    <t>Gia</t>
  </si>
  <si>
    <t>17000349</t>
  </si>
  <si>
    <t>Trần Việt Anh</t>
  </si>
  <si>
    <t>17000129</t>
  </si>
  <si>
    <t>Nguyễn Tiến Thiên</t>
  </si>
  <si>
    <t>Vũ Quý</t>
  </si>
  <si>
    <t>Nguyễn Công</t>
  </si>
  <si>
    <t>Danh</t>
  </si>
  <si>
    <t>Bùi Hoàng</t>
  </si>
  <si>
    <t>Đỗ Phương</t>
  </si>
  <si>
    <t>17003292</t>
  </si>
  <si>
    <t>Nguyễn Thị Yến</t>
  </si>
  <si>
    <t>Nguyễn Ngọc Gia</t>
  </si>
  <si>
    <t>Đỗ Quốc</t>
  </si>
  <si>
    <t>Yên</t>
  </si>
  <si>
    <t>Huỳnh Gia</t>
  </si>
  <si>
    <t>Tuấn</t>
  </si>
  <si>
    <t>Thảo</t>
  </si>
  <si>
    <t>Trí</t>
  </si>
  <si>
    <t>Quyên</t>
  </si>
  <si>
    <t>17000910</t>
  </si>
  <si>
    <t>Lê Ngô Thanh</t>
  </si>
  <si>
    <t>17000023</t>
  </si>
  <si>
    <t>Phan Lê Hoàng</t>
  </si>
  <si>
    <t>Diệu</t>
  </si>
  <si>
    <t>17001144</t>
  </si>
  <si>
    <t>Nguyễn Trần Châu</t>
  </si>
  <si>
    <t>Bùi Ngọc</t>
  </si>
  <si>
    <t>Võ Chí</t>
  </si>
  <si>
    <t>Lê Quốc</t>
  </si>
  <si>
    <t>Hoàng Đăng</t>
  </si>
  <si>
    <t>Bằng</t>
  </si>
  <si>
    <t>Dương Văn</t>
  </si>
  <si>
    <t>Phan Hồng</t>
  </si>
  <si>
    <t>Triển</t>
  </si>
  <si>
    <t>Chương</t>
  </si>
  <si>
    <t>Hưởng</t>
  </si>
  <si>
    <t>Hải</t>
  </si>
  <si>
    <t>Hoài</t>
  </si>
  <si>
    <t>Nguyễn Ngọc Thảo</t>
  </si>
  <si>
    <t>Phạm</t>
  </si>
  <si>
    <t>Trần Trung</t>
  </si>
  <si>
    <t>Trúc</t>
  </si>
  <si>
    <t>Trương Quốc</t>
  </si>
  <si>
    <t>Tú</t>
  </si>
  <si>
    <t>Ý</t>
  </si>
  <si>
    <t>Lê Phước</t>
  </si>
  <si>
    <t>Thương</t>
  </si>
  <si>
    <t>Nghỉ HK.1</t>
  </si>
  <si>
    <t>Trần Hữu</t>
  </si>
  <si>
    <t>STT</t>
  </si>
  <si>
    <t>TỔNG CỘNG</t>
  </si>
  <si>
    <t>Vũ Xuân</t>
  </si>
  <si>
    <t>Đào Ngọc</t>
  </si>
  <si>
    <t>ĐIỂM
TBCHT</t>
  </si>
  <si>
    <t>HK1</t>
  </si>
  <si>
    <t>HK2</t>
  </si>
  <si>
    <t>D.Hiệu
HK. 2</t>
  </si>
  <si>
    <t>Đỗ Đức</t>
  </si>
  <si>
    <t>Phạm Đăng</t>
  </si>
  <si>
    <t>Lê Thành</t>
  </si>
  <si>
    <t>Trần Quang</t>
  </si>
  <si>
    <t>Nga</t>
  </si>
  <si>
    <t>Lê Hoàng</t>
  </si>
  <si>
    <t>Phạm Nguyễn Minh</t>
  </si>
  <si>
    <t>Đoàn Hoàng</t>
  </si>
  <si>
    <t>Đặng Bảo</t>
  </si>
  <si>
    <t>Trịnh Minh</t>
  </si>
  <si>
    <t>Uyên</t>
  </si>
  <si>
    <t>Tuyết</t>
  </si>
  <si>
    <t>Thanh</t>
  </si>
  <si>
    <t>Đặng Gia</t>
  </si>
  <si>
    <t>Đinh Thị</t>
  </si>
  <si>
    <t>Huỳnh Quang</t>
  </si>
  <si>
    <t>D.Hiệu
NH</t>
  </si>
  <si>
    <t>Võ Minh</t>
  </si>
  <si>
    <t>Trâm</t>
  </si>
  <si>
    <t>Vi</t>
  </si>
  <si>
    <t>Trần Xuân</t>
  </si>
  <si>
    <t>Tuyên</t>
  </si>
  <si>
    <t>Mai Văn</t>
  </si>
  <si>
    <t>Nguyễn Thế</t>
  </si>
  <si>
    <t>Vương</t>
  </si>
  <si>
    <t>Đào Tấn</t>
  </si>
  <si>
    <t>Kim</t>
  </si>
  <si>
    <t>Sương</t>
  </si>
  <si>
    <t>Nguyễn Ngọc Anh</t>
  </si>
  <si>
    <t>Tiên</t>
  </si>
  <si>
    <t>Trân</t>
  </si>
  <si>
    <t>Trần Hoàng</t>
  </si>
  <si>
    <t>Huỳnh Quốc</t>
  </si>
  <si>
    <t>Nguyễn Đăng</t>
  </si>
  <si>
    <t>Nguyễn Trường</t>
  </si>
  <si>
    <t>Giang</t>
  </si>
  <si>
    <t>Hưng</t>
  </si>
  <si>
    <t>Thịnh</t>
  </si>
  <si>
    <t>Phan</t>
  </si>
  <si>
    <t>Nguyễn Trung</t>
  </si>
  <si>
    <t>Tín</t>
  </si>
  <si>
    <t>Hảo</t>
  </si>
  <si>
    <t>Nguyễn Mai</t>
  </si>
  <si>
    <t>Hương</t>
  </si>
  <si>
    <t>Nhã</t>
  </si>
  <si>
    <t>Nhi</t>
  </si>
  <si>
    <t>Nguyễn Thị Tuyết</t>
  </si>
  <si>
    <t>Nhung</t>
  </si>
  <si>
    <t>Trần Phi</t>
  </si>
  <si>
    <t>Lê Quang</t>
  </si>
  <si>
    <t>Phan Hoàng</t>
  </si>
  <si>
    <t>Việt</t>
  </si>
  <si>
    <t>An</t>
  </si>
  <si>
    <t>Huỳnh Tấn</t>
  </si>
  <si>
    <t>Lưu</t>
  </si>
  <si>
    <t>Thạch</t>
  </si>
  <si>
    <t>Thy</t>
  </si>
  <si>
    <t>Đặng Thanh</t>
  </si>
  <si>
    <t>Trinh</t>
  </si>
  <si>
    <t>Vy</t>
  </si>
  <si>
    <t>Chiến</t>
  </si>
  <si>
    <t>Thái</t>
  </si>
  <si>
    <t>Nguyễn Phương</t>
  </si>
  <si>
    <t>Duy</t>
  </si>
  <si>
    <t>Hà</t>
  </si>
  <si>
    <t>Huỳnh Hữu</t>
  </si>
  <si>
    <t>Phạm Quốc</t>
  </si>
  <si>
    <t>Lưu Quốc</t>
  </si>
  <si>
    <t>Hồ Văn</t>
  </si>
  <si>
    <t>Khoa</t>
  </si>
  <si>
    <t>Lợi</t>
  </si>
  <si>
    <t>Minh</t>
  </si>
  <si>
    <t>Ngân</t>
  </si>
  <si>
    <t>17000482</t>
  </si>
  <si>
    <t>17003445</t>
  </si>
  <si>
    <t>Lê Phan Thanh</t>
  </si>
  <si>
    <t>Nguyễn Châu</t>
  </si>
  <si>
    <t>Mai Thiên</t>
  </si>
  <si>
    <t>Trần Minh</t>
  </si>
  <si>
    <t>Kiệt</t>
  </si>
  <si>
    <t>Linh</t>
  </si>
  <si>
    <t>Nguyễn Thành</t>
  </si>
  <si>
    <t>Vũ</t>
  </si>
  <si>
    <t>Nguyễn Nhật</t>
  </si>
  <si>
    <t>Nghĩa</t>
  </si>
  <si>
    <t>Lâm Tuấn</t>
  </si>
  <si>
    <t>Nguyễn Tấn</t>
  </si>
  <si>
    <t>Phạm Anh</t>
  </si>
  <si>
    <t>Bùi Thị</t>
  </si>
  <si>
    <t>Nguyễn Thị</t>
  </si>
  <si>
    <t>Đinh Hoàng</t>
  </si>
  <si>
    <t>Huỳnh Tuấn</t>
  </si>
  <si>
    <t>My</t>
  </si>
  <si>
    <t>Ngọc</t>
  </si>
  <si>
    <t>Trần Bảo</t>
  </si>
  <si>
    <t>17003419</t>
  </si>
  <si>
    <t>Phương</t>
  </si>
  <si>
    <t>Phạm Hoài</t>
  </si>
  <si>
    <t>Trần Duy</t>
  </si>
  <si>
    <t>Quang</t>
  </si>
  <si>
    <t>Quốc</t>
  </si>
  <si>
    <t>Đào</t>
  </si>
  <si>
    <t>Tài</t>
  </si>
  <si>
    <t>Huỳnh Thanh</t>
  </si>
  <si>
    <t>Nhàn</t>
  </si>
  <si>
    <t>Nhân</t>
  </si>
  <si>
    <t>Lê Đức</t>
  </si>
  <si>
    <t>Phát</t>
  </si>
  <si>
    <t>Lê Duy</t>
  </si>
  <si>
    <t>Phi</t>
  </si>
  <si>
    <t>Phúc</t>
  </si>
  <si>
    <t>Phước</t>
  </si>
  <si>
    <t>Nguyễn Duy</t>
  </si>
  <si>
    <t>Vũ Quang</t>
  </si>
  <si>
    <t>Tiến</t>
  </si>
  <si>
    <t>Dung</t>
  </si>
  <si>
    <t>Phạm Thành</t>
  </si>
  <si>
    <t>Đạt</t>
  </si>
  <si>
    <t>Hào</t>
  </si>
  <si>
    <t>Yến</t>
  </si>
  <si>
    <t>Bùi Thị Thanh</t>
  </si>
  <si>
    <t>Lê Thị Ngọc</t>
  </si>
  <si>
    <t>17000255</t>
  </si>
  <si>
    <t>Nguyễn Lê Tấn</t>
  </si>
  <si>
    <t>17T4-ĐCN1</t>
  </si>
  <si>
    <t>17T4-ĐĐT1</t>
  </si>
  <si>
    <t>17T4-LĐL1</t>
  </si>
  <si>
    <t>17T4-CNL1</t>
  </si>
  <si>
    <t>17T4-CKL1</t>
  </si>
  <si>
    <t>17T4-CCK1</t>
  </si>
  <si>
    <t>17T4-CNÔ1</t>
  </si>
  <si>
    <t>17T4-CNÔ2</t>
  </si>
  <si>
    <t>17T4-CNÔ3</t>
  </si>
  <si>
    <t>17T4-CNM1</t>
  </si>
  <si>
    <t>17T4-LTM1</t>
  </si>
  <si>
    <t>17T4-CMT1</t>
  </si>
  <si>
    <t>17T4-QTM1</t>
  </si>
  <si>
    <t>17T4-THU1</t>
  </si>
  <si>
    <t>17T4-KTD1</t>
  </si>
  <si>
    <t>17T4-QTD1</t>
  </si>
  <si>
    <t>17T4-NNA1</t>
  </si>
  <si>
    <t>Nguyễn Quang</t>
  </si>
  <si>
    <t>17000499</t>
  </si>
  <si>
    <t>Ngô Xuân</t>
  </si>
  <si>
    <t>Thu</t>
  </si>
  <si>
    <t>Trần Thị Hồng</t>
  </si>
  <si>
    <t>Hồ Ngọc Bảo</t>
  </si>
  <si>
    <t>Kiên</t>
  </si>
  <si>
    <t>Lê Văn</t>
  </si>
  <si>
    <t>Trang</t>
  </si>
  <si>
    <t>Võ Thành</t>
  </si>
  <si>
    <t>Hồ Thanh</t>
  </si>
  <si>
    <t>Công</t>
  </si>
  <si>
    <t>Đăng</t>
  </si>
  <si>
    <t>Huệ</t>
  </si>
  <si>
    <t>Vũ Trường</t>
  </si>
  <si>
    <t>Thúy</t>
  </si>
  <si>
    <t>Đặng Xuân</t>
  </si>
  <si>
    <t>Nguyễn Hoàng</t>
  </si>
  <si>
    <t>Long</t>
  </si>
  <si>
    <t>Nam</t>
  </si>
  <si>
    <t>Lê Minh</t>
  </si>
  <si>
    <t>Phú</t>
  </si>
  <si>
    <t>Quyền</t>
  </si>
  <si>
    <t>Thắng</t>
  </si>
  <si>
    <t>Nguyễn Gia</t>
  </si>
  <si>
    <t>Thuận</t>
  </si>
  <si>
    <t>Bền</t>
  </si>
  <si>
    <t>17001843</t>
  </si>
  <si>
    <t>17004530</t>
  </si>
  <si>
    <t>Ngô Nguyễn Minh</t>
  </si>
  <si>
    <t>Nguyễn Quốc</t>
  </si>
  <si>
    <t>Nguyễn Xuân</t>
  </si>
  <si>
    <t>Bùi Thị Thu</t>
  </si>
  <si>
    <t>Nguyễn Thị Anh</t>
  </si>
  <si>
    <t>Tính</t>
  </si>
  <si>
    <t>Lê Nhật</t>
  </si>
  <si>
    <t>Bùi Quang</t>
  </si>
  <si>
    <t>Phạm Chí</t>
  </si>
  <si>
    <t>Uy</t>
  </si>
  <si>
    <t>Trịnh Hồng</t>
  </si>
  <si>
    <t>Nguyễn Thị Hồng</t>
  </si>
  <si>
    <t>Thắm</t>
  </si>
  <si>
    <t>Đỗ Huỳnh Minh</t>
  </si>
  <si>
    <t>Khải</t>
  </si>
  <si>
    <t>Dinh</t>
  </si>
  <si>
    <t>Hồ Anh</t>
  </si>
  <si>
    <t>Nhớ</t>
  </si>
  <si>
    <t>Ngoan</t>
  </si>
  <si>
    <t>Tiền</t>
  </si>
  <si>
    <t>17000689</t>
  </si>
  <si>
    <t>Nguyễn Trọng</t>
  </si>
  <si>
    <t>Như</t>
  </si>
  <si>
    <t>Oanh</t>
  </si>
  <si>
    <t>Nguyễn Thị Bích</t>
  </si>
  <si>
    <t>Phượng</t>
  </si>
  <si>
    <t>Quân</t>
  </si>
  <si>
    <t>Quỳnh</t>
  </si>
  <si>
    <t>Tuyền</t>
  </si>
  <si>
    <t>Nguyễn Thị Minh</t>
  </si>
  <si>
    <t>Thư</t>
  </si>
  <si>
    <t>Thủy</t>
  </si>
  <si>
    <t>Trần</t>
  </si>
  <si>
    <t>Phạm Tuấn</t>
  </si>
  <si>
    <t>Lê Xuân Thiện</t>
  </si>
  <si>
    <t>Trần Thị Ánh</t>
  </si>
  <si>
    <t>18000792</t>
  </si>
  <si>
    <t>18000155</t>
  </si>
  <si>
    <t>18T4-ĐCN1</t>
  </si>
  <si>
    <t>18000869</t>
  </si>
  <si>
    <t>Hà Trịnh Hoàng</t>
  </si>
  <si>
    <t>18002662</t>
  </si>
  <si>
    <t>18001819</t>
  </si>
  <si>
    <t>18000822</t>
  </si>
  <si>
    <t>18003044</t>
  </si>
  <si>
    <t>18003507</t>
  </si>
  <si>
    <t>Lê Nguyễn Bảo</t>
  </si>
  <si>
    <t>18000981</t>
  </si>
  <si>
    <t>18T4-ĐĐT1</t>
  </si>
  <si>
    <t>18000616</t>
  </si>
  <si>
    <t>18004146</t>
  </si>
  <si>
    <t>18000362</t>
  </si>
  <si>
    <t>Lê Nguyễn Xuân</t>
  </si>
  <si>
    <t>18000307</t>
  </si>
  <si>
    <t>18001005</t>
  </si>
  <si>
    <t>Lê Nguyễn Kim</t>
  </si>
  <si>
    <t>18T4-CĐT1</t>
  </si>
  <si>
    <t>18000842</t>
  </si>
  <si>
    <t>18000570</t>
  </si>
  <si>
    <t>18005084</t>
  </si>
  <si>
    <t>18001039</t>
  </si>
  <si>
    <t>18001076</t>
  </si>
  <si>
    <t>18000968</t>
  </si>
  <si>
    <t>18T4-VSL1</t>
  </si>
  <si>
    <t>18004562</t>
  </si>
  <si>
    <t>Hoàng Vĩnh</t>
  </si>
  <si>
    <t>18000530</t>
  </si>
  <si>
    <t>Quách Phúc</t>
  </si>
  <si>
    <t>18001267</t>
  </si>
  <si>
    <t>Tô Chí</t>
  </si>
  <si>
    <t>18T4-CKC1</t>
  </si>
  <si>
    <t>18001221</t>
  </si>
  <si>
    <t>Trần Lưu Đăng</t>
  </si>
  <si>
    <t>18001120</t>
  </si>
  <si>
    <t>Nguyễn Hiền Anh</t>
  </si>
  <si>
    <t>18003728</t>
  </si>
  <si>
    <t>18T4-CCK1</t>
  </si>
  <si>
    <t>18001147</t>
  </si>
  <si>
    <t>Trương Huỳnh Minh</t>
  </si>
  <si>
    <t>18001853</t>
  </si>
  <si>
    <t>18000878</t>
  </si>
  <si>
    <t>18000275</t>
  </si>
  <si>
    <t>18T4-CNÔ1</t>
  </si>
  <si>
    <t>18000111</t>
  </si>
  <si>
    <t>18000366</t>
  </si>
  <si>
    <t>18T4-CNÔ2</t>
  </si>
  <si>
    <t>18000975</t>
  </si>
  <si>
    <t>Kiều Hoàng Thanh</t>
  </si>
  <si>
    <t>18000915</t>
  </si>
  <si>
    <t>Giáp</t>
  </si>
  <si>
    <t>18000806</t>
  </si>
  <si>
    <t>18T4-CNÔ3</t>
  </si>
  <si>
    <t>18T4-CNÔ4</t>
  </si>
  <si>
    <t>18001353</t>
  </si>
  <si>
    <t>18001438</t>
  </si>
  <si>
    <t>18001369</t>
  </si>
  <si>
    <t>18001522</t>
  </si>
  <si>
    <t>18001312</t>
  </si>
  <si>
    <t>Xương</t>
  </si>
  <si>
    <t>18T4-CNÔ5</t>
  </si>
  <si>
    <t>18003422</t>
  </si>
  <si>
    <t>Võ Lạc</t>
  </si>
  <si>
    <t>18000618</t>
  </si>
  <si>
    <t>18001195</t>
  </si>
  <si>
    <t>18000622</t>
  </si>
  <si>
    <t>Trần Uyên</t>
  </si>
  <si>
    <t>18001354</t>
  </si>
  <si>
    <t>Nguyễn Vạn</t>
  </si>
  <si>
    <t>18004871</t>
  </si>
  <si>
    <t>Hoàng Thị Diệu</t>
  </si>
  <si>
    <t>18000986</t>
  </si>
  <si>
    <t>18005178</t>
  </si>
  <si>
    <t>Đỗ Yến</t>
  </si>
  <si>
    <t>18004629</t>
  </si>
  <si>
    <t>Nguyễn Tú</t>
  </si>
  <si>
    <t>18000608</t>
  </si>
  <si>
    <t>18002805</t>
  </si>
  <si>
    <t>18000998</t>
  </si>
  <si>
    <t>Lương Huỳnh Bảo</t>
  </si>
  <si>
    <t>18002718</t>
  </si>
  <si>
    <t>Ngô Hoài Diễm</t>
  </si>
  <si>
    <t>18000652</t>
  </si>
  <si>
    <t>Bùi Thị Bé</t>
  </si>
  <si>
    <t>Xinh</t>
  </si>
  <si>
    <t>18T4-CNM1</t>
  </si>
  <si>
    <t>18005722</t>
  </si>
  <si>
    <t>18001063</t>
  </si>
  <si>
    <t>18001117</t>
  </si>
  <si>
    <t>18000496</t>
  </si>
  <si>
    <t>Thi Tấn</t>
  </si>
  <si>
    <t>18000178</t>
  </si>
  <si>
    <t>18002243</t>
  </si>
  <si>
    <t>Đinh Lê Tấn</t>
  </si>
  <si>
    <t>18003239</t>
  </si>
  <si>
    <t>18001325</t>
  </si>
  <si>
    <t>18005507</t>
  </si>
  <si>
    <t>18001452</t>
  </si>
  <si>
    <t>18001082</t>
  </si>
  <si>
    <t>18000207</t>
  </si>
  <si>
    <t>18000933</t>
  </si>
  <si>
    <t>Phan Ngọc Linh</t>
  </si>
  <si>
    <t>18000638</t>
  </si>
  <si>
    <t>18001185</t>
  </si>
  <si>
    <t>Võ Nguyên</t>
  </si>
  <si>
    <t>18005051</t>
  </si>
  <si>
    <t>18T4-ANM1</t>
  </si>
  <si>
    <t>18000279</t>
  </si>
  <si>
    <t>Lù Thế</t>
  </si>
  <si>
    <t>18005277</t>
  </si>
  <si>
    <t>Trần Nguyễn Kim</t>
  </si>
  <si>
    <t>18000994</t>
  </si>
  <si>
    <t>18T4-TKW1</t>
  </si>
  <si>
    <t>18001170</t>
  </si>
  <si>
    <t>Nguyễn Ngọc Băng</t>
  </si>
  <si>
    <t>18T4-THU1</t>
  </si>
  <si>
    <t>18000395</t>
  </si>
  <si>
    <t>18000106</t>
  </si>
  <si>
    <t>Lương Vũ</t>
  </si>
  <si>
    <t>18005710</t>
  </si>
  <si>
    <t>18000942</t>
  </si>
  <si>
    <t>Nguyễn Tiến Đăng</t>
  </si>
  <si>
    <t>18001347</t>
  </si>
  <si>
    <t>18001292</t>
  </si>
  <si>
    <t>Nguyễn Hà Phú</t>
  </si>
  <si>
    <t>18000342</t>
  </si>
  <si>
    <t>Nguyễn Thị Hoài</t>
  </si>
  <si>
    <t>18000516</t>
  </si>
  <si>
    <t>Võ Trần Hợp</t>
  </si>
  <si>
    <t>18001197</t>
  </si>
  <si>
    <t>Nguyễn Lê Tường</t>
  </si>
  <si>
    <t>18T4-TKĐ1</t>
  </si>
  <si>
    <t>18001595</t>
  </si>
  <si>
    <t>Nhan Mỹ</t>
  </si>
  <si>
    <t>18001109</t>
  </si>
  <si>
    <t>18T4-TKĐ2</t>
  </si>
  <si>
    <t>18005334</t>
  </si>
  <si>
    <t>Quách Huệ</t>
  </si>
  <si>
    <t>18000431</t>
  </si>
  <si>
    <t>18000837</t>
  </si>
  <si>
    <t>18000355</t>
  </si>
  <si>
    <t>18000223</t>
  </si>
  <si>
    <t>Hoàng Trần Ngọc</t>
  </si>
  <si>
    <t>18000484</t>
  </si>
  <si>
    <t>Phạm Thị Phương</t>
  </si>
  <si>
    <t>18001219</t>
  </si>
  <si>
    <t>Nguyễn Trần Ngọc</t>
  </si>
  <si>
    <t>18004339</t>
  </si>
  <si>
    <t>18T4-LTM1</t>
  </si>
  <si>
    <t>18000914</t>
  </si>
  <si>
    <t>18000373</t>
  </si>
  <si>
    <t>18T4-LTM2</t>
  </si>
  <si>
    <t>18001407</t>
  </si>
  <si>
    <t>18001466</t>
  </si>
  <si>
    <t>18000174</t>
  </si>
  <si>
    <t>18005314</t>
  </si>
  <si>
    <t>18000077</t>
  </si>
  <si>
    <t>18000929</t>
  </si>
  <si>
    <t>18000499</t>
  </si>
  <si>
    <t>Lê Nguyễn Công</t>
  </si>
  <si>
    <t>18000180</t>
  </si>
  <si>
    <t>Ngô Trương Minh</t>
  </si>
  <si>
    <t>18T4-QTM1</t>
  </si>
  <si>
    <t>18004262</t>
  </si>
  <si>
    <t>Võ Thanh Thúy</t>
  </si>
  <si>
    <t>18001966</t>
  </si>
  <si>
    <t>18000826</t>
  </si>
  <si>
    <t>Nguyễn Lê Hồng</t>
  </si>
  <si>
    <t>18T4-TCD1</t>
  </si>
  <si>
    <t>18001152</t>
  </si>
  <si>
    <t>Nguyễn Hoài Tú</t>
  </si>
  <si>
    <t>18001053</t>
  </si>
  <si>
    <t>Lộ Minh</t>
  </si>
  <si>
    <t>18003119</t>
  </si>
  <si>
    <t>18000336</t>
  </si>
  <si>
    <t>18002035</t>
  </si>
  <si>
    <t>Bùi Thị Hằng</t>
  </si>
  <si>
    <t>18003378</t>
  </si>
  <si>
    <t>18000158</t>
  </si>
  <si>
    <t>Lê Phan Khánh</t>
  </si>
  <si>
    <t>18001154</t>
  </si>
  <si>
    <t>Nguyễn Đào Tuyết</t>
  </si>
  <si>
    <t>18001132</t>
  </si>
  <si>
    <t>Nguyễn Ngọc Thiên</t>
  </si>
  <si>
    <t>18005112</t>
  </si>
  <si>
    <t>Lê Thục</t>
  </si>
  <si>
    <t>18002254</t>
  </si>
  <si>
    <t>Huỳnh Thị Kim</t>
  </si>
  <si>
    <t>18T4-KTD1</t>
  </si>
  <si>
    <t>18000195</t>
  </si>
  <si>
    <t>Phạm Thị Trúc</t>
  </si>
  <si>
    <t>18000039</t>
  </si>
  <si>
    <t>18000997</t>
  </si>
  <si>
    <t>Dương Kim</t>
  </si>
  <si>
    <t>18001106</t>
  </si>
  <si>
    <t>18001143</t>
  </si>
  <si>
    <t>18000079</t>
  </si>
  <si>
    <t>Lý Hồng Tuyết</t>
  </si>
  <si>
    <t>18001193</t>
  </si>
  <si>
    <t>18000807</t>
  </si>
  <si>
    <t>Nguyễn Thị Quế</t>
  </si>
  <si>
    <t>18T4-QTD1</t>
  </si>
  <si>
    <t>18000363</t>
  </si>
  <si>
    <t>Đoàn Huỳnh Thuý</t>
  </si>
  <si>
    <t>18001023</t>
  </si>
  <si>
    <t>Phạm Ngọc Kim</t>
  </si>
  <si>
    <t>18005154</t>
  </si>
  <si>
    <t>Đinh Võ Khánh</t>
  </si>
  <si>
    <t>18003060</t>
  </si>
  <si>
    <t>Vũ Thị Như</t>
  </si>
  <si>
    <t>18005741</t>
  </si>
  <si>
    <t>Nguyễn Đặng Thành</t>
  </si>
  <si>
    <t>18000894</t>
  </si>
  <si>
    <t>18005377</t>
  </si>
  <si>
    <t>Trương Thị Mỹ</t>
  </si>
  <si>
    <t>18T4-QTD2</t>
  </si>
  <si>
    <t>18000188</t>
  </si>
  <si>
    <t>Lương Phan Chí</t>
  </si>
  <si>
    <t>18000112</t>
  </si>
  <si>
    <t>Nguyễn Mạnh Hoàng</t>
  </si>
  <si>
    <t>18000414</t>
  </si>
  <si>
    <t>18000387</t>
  </si>
  <si>
    <t>Từ Thanh</t>
  </si>
  <si>
    <t>18T4-NNA1</t>
  </si>
  <si>
    <t>18000924</t>
  </si>
  <si>
    <t>18001078</t>
  </si>
  <si>
    <t>Tăng Nguyễn Thùy</t>
  </si>
  <si>
    <t>18000951</t>
  </si>
  <si>
    <t>Đào Ngọc Kim</t>
  </si>
  <si>
    <t>18001014</t>
  </si>
  <si>
    <t>Trần Hà Kiều</t>
  </si>
  <si>
    <t>18000855</t>
  </si>
  <si>
    <t>18000890</t>
  </si>
  <si>
    <t>18000782</t>
  </si>
  <si>
    <t>Nguyễn Thị Vân</t>
  </si>
  <si>
    <t>18000919</t>
  </si>
  <si>
    <t>Bùi Nguyễn Tường</t>
  </si>
  <si>
    <t>18T4-NNA2</t>
  </si>
  <si>
    <t>18004199</t>
  </si>
  <si>
    <t>18004414</t>
  </si>
  <si>
    <t>Lê Trương Thùy</t>
  </si>
  <si>
    <t>Lại Gia</t>
  </si>
  <si>
    <t>18003535</t>
  </si>
  <si>
    <t>Mai Thị Uyên</t>
  </si>
  <si>
    <t>18003996</t>
  </si>
  <si>
    <t>18T4-NNA3</t>
  </si>
  <si>
    <t>18001306</t>
  </si>
  <si>
    <t>18T4-KXD1</t>
  </si>
  <si>
    <t>Huỳnh Nhựt</t>
  </si>
  <si>
    <t>Huấn</t>
  </si>
  <si>
    <t>Hồng</t>
  </si>
  <si>
    <t>Nguyễn Đạt</t>
  </si>
  <si>
    <t>Biên</t>
  </si>
  <si>
    <t>Nguyễn Thị Mộng</t>
  </si>
  <si>
    <t>Mai Ngọc</t>
  </si>
  <si>
    <t>Hằng</t>
  </si>
  <si>
    <t>Đặng Thị Thùy</t>
  </si>
  <si>
    <t>Nguyễn Thị Hoàng</t>
  </si>
  <si>
    <t>Đỗ Thị</t>
  </si>
  <si>
    <t>Trần Thu</t>
  </si>
  <si>
    <t>Phạm Thị Cẩm</t>
  </si>
  <si>
    <t>Tươi</t>
  </si>
  <si>
    <t>18005257</t>
  </si>
  <si>
    <t>Bùi Đình</t>
  </si>
  <si>
    <t>Lưu Tấn</t>
  </si>
  <si>
    <t>18C1-ĐCN1</t>
  </si>
  <si>
    <t>18002615</t>
  </si>
  <si>
    <t>Mai Lê Hoàng</t>
  </si>
  <si>
    <t>18002841</t>
  </si>
  <si>
    <t>18C1-ĐCN2</t>
  </si>
  <si>
    <t>18003618</t>
  </si>
  <si>
    <t>18C1-ĐCN3</t>
  </si>
  <si>
    <t>Chung Văn</t>
  </si>
  <si>
    <t>18C1-ĐCN4</t>
  </si>
  <si>
    <t>18001328</t>
  </si>
  <si>
    <t>18002411</t>
  </si>
  <si>
    <t>Đồng Hữu</t>
  </si>
  <si>
    <t>18005432</t>
  </si>
  <si>
    <t>Cao Đình</t>
  </si>
  <si>
    <t>18002150</t>
  </si>
  <si>
    <t>18001251</t>
  </si>
  <si>
    <t>Vũ Ngọc Châu</t>
  </si>
  <si>
    <t>18C1-ĐĐT1</t>
  </si>
  <si>
    <t>18005320</t>
  </si>
  <si>
    <t>18C1-ĐĐT2</t>
  </si>
  <si>
    <t>18000011</t>
  </si>
  <si>
    <t>Huỳnh Giang</t>
  </si>
  <si>
    <t>18C1-CĐT1</t>
  </si>
  <si>
    <t>18000980</t>
  </si>
  <si>
    <t>18004444</t>
  </si>
  <si>
    <t>18C1-ĐĐT3</t>
  </si>
  <si>
    <t>Nguyễn Lê Thanh</t>
  </si>
  <si>
    <t>18C1-TĐH1</t>
  </si>
  <si>
    <t>18004902</t>
  </si>
  <si>
    <t>Võ Trí</t>
  </si>
  <si>
    <t>Tĩnh</t>
  </si>
  <si>
    <t>18C1-KML1</t>
  </si>
  <si>
    <t>18004016</t>
  </si>
  <si>
    <t>18002559</t>
  </si>
  <si>
    <t>Trần Văn Chí</t>
  </si>
  <si>
    <t>18C1-CNL1</t>
  </si>
  <si>
    <t>18001419</t>
  </si>
  <si>
    <t>18000328</t>
  </si>
  <si>
    <t>18001395</t>
  </si>
  <si>
    <t>18C1-CCK1</t>
  </si>
  <si>
    <t>18002838</t>
  </si>
  <si>
    <t>18002584</t>
  </si>
  <si>
    <t>18C1-CCK3</t>
  </si>
  <si>
    <t>Trương Hồ</t>
  </si>
  <si>
    <t>18003476</t>
  </si>
  <si>
    <t>18C1-CCK4</t>
  </si>
  <si>
    <t>18003773</t>
  </si>
  <si>
    <t>Hồ Hải</t>
  </si>
  <si>
    <t>18C1-CCK5</t>
  </si>
  <si>
    <t>18004115</t>
  </si>
  <si>
    <t>18003938</t>
  </si>
  <si>
    <t>18003407</t>
  </si>
  <si>
    <t>Trần Lê Tịnh</t>
  </si>
  <si>
    <t>18C1-CCK6</t>
  </si>
  <si>
    <t>18004620</t>
  </si>
  <si>
    <t>18002571</t>
  </si>
  <si>
    <t>Huỳnh Anh</t>
  </si>
  <si>
    <t>18004803</t>
  </si>
  <si>
    <t>Phạm Cao</t>
  </si>
  <si>
    <t>Thăng</t>
  </si>
  <si>
    <t>18000556</t>
  </si>
  <si>
    <t>Tăng Văn</t>
  </si>
  <si>
    <t>18003698</t>
  </si>
  <si>
    <t>18C1-CTM1</t>
  </si>
  <si>
    <t>18005251</t>
  </si>
  <si>
    <t>Phạm Thị Bé</t>
  </si>
  <si>
    <t>18005032</t>
  </si>
  <si>
    <t>18005477</t>
  </si>
  <si>
    <t>18003928</t>
  </si>
  <si>
    <t>18C1-CKL1</t>
  </si>
  <si>
    <t>18000038</t>
  </si>
  <si>
    <t>Đoàn Văn Nguyên</t>
  </si>
  <si>
    <t>18000006</t>
  </si>
  <si>
    <t>18C1-CNÔ1</t>
  </si>
  <si>
    <t>18001469</t>
  </si>
  <si>
    <t>18001464</t>
  </si>
  <si>
    <t>18C1-CNÔ2</t>
  </si>
  <si>
    <t>18001645</t>
  </si>
  <si>
    <t>18001629</t>
  </si>
  <si>
    <t>18C1-CNÔ4</t>
  </si>
  <si>
    <t>18001692</t>
  </si>
  <si>
    <t>18C1-CNÔ5</t>
  </si>
  <si>
    <t>18001857</t>
  </si>
  <si>
    <t>18004667</t>
  </si>
  <si>
    <t>18001868</t>
  </si>
  <si>
    <t>Nguyễn Đào Minh</t>
  </si>
  <si>
    <t>18C1-CNÔ6</t>
  </si>
  <si>
    <t>18C1-CNÔ8</t>
  </si>
  <si>
    <t>18C1-CNÔ9</t>
  </si>
  <si>
    <t>18002371</t>
  </si>
  <si>
    <t>18C1-CNÔ10</t>
  </si>
  <si>
    <t>18002684</t>
  </si>
  <si>
    <t>18002602</t>
  </si>
  <si>
    <t>18C1-CNÔ12</t>
  </si>
  <si>
    <t>Dương Trí</t>
  </si>
  <si>
    <t>18C1-CNÔ14</t>
  </si>
  <si>
    <t>18C1-CNÔ15</t>
  </si>
  <si>
    <t>18C1-KML2</t>
  </si>
  <si>
    <t>18005144</t>
  </si>
  <si>
    <t>18C1-VSL1</t>
  </si>
  <si>
    <t>18002716</t>
  </si>
  <si>
    <t>An Viết</t>
  </si>
  <si>
    <t>18002479</t>
  </si>
  <si>
    <t>18002448</t>
  </si>
  <si>
    <t>18C1-VSL2</t>
  </si>
  <si>
    <t>18003355</t>
  </si>
  <si>
    <t>18C1-VSL3</t>
  </si>
  <si>
    <t>18005245</t>
  </si>
  <si>
    <t>18C1-CNÔ16</t>
  </si>
  <si>
    <t>18C1-CNÔ17</t>
  </si>
  <si>
    <t>18003679</t>
  </si>
  <si>
    <t>18003839</t>
  </si>
  <si>
    <t>18004280</t>
  </si>
  <si>
    <t>18004165</t>
  </si>
  <si>
    <t>18003892</t>
  </si>
  <si>
    <t>18000080</t>
  </si>
  <si>
    <t>18C1-CNM1</t>
  </si>
  <si>
    <t>18003525</t>
  </si>
  <si>
    <t>Dương Thị Tuyết</t>
  </si>
  <si>
    <t>18000074</t>
  </si>
  <si>
    <t>Phạm Thị</t>
  </si>
  <si>
    <t>18002101</t>
  </si>
  <si>
    <t>18001545</t>
  </si>
  <si>
    <t>Bùi Thị Bích</t>
  </si>
  <si>
    <t>18000010</t>
  </si>
  <si>
    <t>18004233</t>
  </si>
  <si>
    <t>17001781</t>
  </si>
  <si>
    <t>18003159</t>
  </si>
  <si>
    <t>18002483</t>
  </si>
  <si>
    <t>Mai Thị Phương</t>
  </si>
  <si>
    <t>18004541</t>
  </si>
  <si>
    <t>18002717</t>
  </si>
  <si>
    <t>Lương Thị Ánh</t>
  </si>
  <si>
    <t>18002598</t>
  </si>
  <si>
    <t>18000076</t>
  </si>
  <si>
    <t>18004776</t>
  </si>
  <si>
    <t>18003846</t>
  </si>
  <si>
    <t>18003524</t>
  </si>
  <si>
    <t>18001975</t>
  </si>
  <si>
    <t>18002391</t>
  </si>
  <si>
    <t>Phạm Thị Quế</t>
  </si>
  <si>
    <t>18C1-THU1</t>
  </si>
  <si>
    <t>18001417</t>
  </si>
  <si>
    <t>18005228</t>
  </si>
  <si>
    <t>Nguyễn Thụy Ngọc</t>
  </si>
  <si>
    <t>18002300</t>
  </si>
  <si>
    <t>18004470</t>
  </si>
  <si>
    <t>18002303</t>
  </si>
  <si>
    <t>18004063</t>
  </si>
  <si>
    <t>18000589</t>
  </si>
  <si>
    <t>Lưu Đông</t>
  </si>
  <si>
    <t>Á</t>
  </si>
  <si>
    <t>18C1-TKĐ1</t>
  </si>
  <si>
    <t>18004798</t>
  </si>
  <si>
    <t>18001831</t>
  </si>
  <si>
    <t>18000027</t>
  </si>
  <si>
    <t>18004646</t>
  </si>
  <si>
    <t>Nguyễn Hiền Quang</t>
  </si>
  <si>
    <t>18005537</t>
  </si>
  <si>
    <t>18003250</t>
  </si>
  <si>
    <t>Biện Tân</t>
  </si>
  <si>
    <t>18004189</t>
  </si>
  <si>
    <t>18004289</t>
  </si>
  <si>
    <t>18004318</t>
  </si>
  <si>
    <t>18001735</t>
  </si>
  <si>
    <t>18004005</t>
  </si>
  <si>
    <t>Đỗ Ngọc Hải</t>
  </si>
  <si>
    <t>18001389</t>
  </si>
  <si>
    <t>18004122</t>
  </si>
  <si>
    <t>18003482</t>
  </si>
  <si>
    <t>Hồ Chí</t>
  </si>
  <si>
    <t>18C1-TMĐ1</t>
  </si>
  <si>
    <t>18C1-LTM1</t>
  </si>
  <si>
    <t>18001947</t>
  </si>
  <si>
    <t>18001203</t>
  </si>
  <si>
    <t>Đinh</t>
  </si>
  <si>
    <t>18003754</t>
  </si>
  <si>
    <t>18002097</t>
  </si>
  <si>
    <t>18005065</t>
  </si>
  <si>
    <t>Nguyễn Phạm Công</t>
  </si>
  <si>
    <t>18004815</t>
  </si>
  <si>
    <t>18004528</t>
  </si>
  <si>
    <t>18C1-LTM2</t>
  </si>
  <si>
    <t>18002196</t>
  </si>
  <si>
    <t>Lương Triển</t>
  </si>
  <si>
    <t>18C1-QTM1</t>
  </si>
  <si>
    <t>18004124</t>
  </si>
  <si>
    <t>18001655</t>
  </si>
  <si>
    <t>18001722</t>
  </si>
  <si>
    <t>18005085</t>
  </si>
  <si>
    <t>18004411</t>
  </si>
  <si>
    <t>18005000</t>
  </si>
  <si>
    <t>Lê Tào Tuyết</t>
  </si>
  <si>
    <t>18003672</t>
  </si>
  <si>
    <t>18005339</t>
  </si>
  <si>
    <t>Tạ Thị Thủy</t>
  </si>
  <si>
    <t>18C1-KTD1</t>
  </si>
  <si>
    <t>18005521</t>
  </si>
  <si>
    <t>18002573</t>
  </si>
  <si>
    <t>Đỗ Thị Hồng</t>
  </si>
  <si>
    <t>18003219</t>
  </si>
  <si>
    <t>Hoàng Thị Minh</t>
  </si>
  <si>
    <t>18003187</t>
  </si>
  <si>
    <t>Nguyễn Thanh Thúy</t>
  </si>
  <si>
    <t>18005031</t>
  </si>
  <si>
    <t>18003980</t>
  </si>
  <si>
    <t>18004253</t>
  </si>
  <si>
    <t>Huỳnh Thị Bích</t>
  </si>
  <si>
    <t>18003981</t>
  </si>
  <si>
    <t>Võ Thị Mai</t>
  </si>
  <si>
    <t>18004959</t>
  </si>
  <si>
    <t>18004956</t>
  </si>
  <si>
    <t>Nguyễn Thị Lan</t>
  </si>
  <si>
    <t>18004009</t>
  </si>
  <si>
    <t>18005295</t>
  </si>
  <si>
    <t>Hồ Thị Huyền</t>
  </si>
  <si>
    <t>18C1-KTD2</t>
  </si>
  <si>
    <t>18005271</t>
  </si>
  <si>
    <t>18001091</t>
  </si>
  <si>
    <t>18C1-QTD1</t>
  </si>
  <si>
    <t>18001293</t>
  </si>
  <si>
    <t>Vũ Công</t>
  </si>
  <si>
    <t>18004096</t>
  </si>
  <si>
    <t>18004455</t>
  </si>
  <si>
    <t>18004792</t>
  </si>
  <si>
    <t>18004712</t>
  </si>
  <si>
    <t>18001420</t>
  </si>
  <si>
    <t>Lê Thị Minh</t>
  </si>
  <si>
    <t>18004812</t>
  </si>
  <si>
    <t>Thơ</t>
  </si>
  <si>
    <t>18C1-NNA1</t>
  </si>
  <si>
    <t>18004907</t>
  </si>
  <si>
    <t>DANH SÁCH DANH HIỆU HỌC KỲ / NĂM HỌC 2019-2020</t>
  </si>
  <si>
    <t>Bậc đào tạo: Trung cấp (3N) - Khóa: 2017 T4</t>
  </si>
  <si>
    <t>Bậc đào tạo: Trung cấp (3N) - Khóa: 2018 T4</t>
  </si>
  <si>
    <t>Bậc đào tạo: Cao đẳng - Khóa 2018C1</t>
  </si>
  <si>
    <t>17000161</t>
  </si>
  <si>
    <t>17000491</t>
  </si>
  <si>
    <t>17000885</t>
  </si>
  <si>
    <t>17000740</t>
  </si>
  <si>
    <t>17004262</t>
  </si>
  <si>
    <t>17000183</t>
  </si>
  <si>
    <t>17000015</t>
  </si>
  <si>
    <t>17000090</t>
  </si>
  <si>
    <t>Huỳnh Thiên</t>
  </si>
  <si>
    <t>17000136</t>
  </si>
  <si>
    <t>Đỗ Văn</t>
  </si>
  <si>
    <t>17004128</t>
  </si>
  <si>
    <t>Phạm Nhữ</t>
  </si>
  <si>
    <t>17000348</t>
  </si>
  <si>
    <t>Nguyễn Hoàng Thế</t>
  </si>
  <si>
    <t>17004765</t>
  </si>
  <si>
    <t>Khưu Lễ</t>
  </si>
  <si>
    <t>Lê Vạn Gia</t>
  </si>
  <si>
    <t>17000626</t>
  </si>
  <si>
    <t>17003197</t>
  </si>
  <si>
    <t>17000309</t>
  </si>
  <si>
    <t>17000093</t>
  </si>
  <si>
    <t>Nguyễn Đỗ Thành</t>
  </si>
  <si>
    <t>17002378</t>
  </si>
  <si>
    <t>Trần Huỳnh Tấn</t>
  </si>
  <si>
    <t>Hoàng Bảo</t>
  </si>
  <si>
    <t>17001672</t>
  </si>
  <si>
    <t>Trần Huỳnh Ngọc</t>
  </si>
  <si>
    <t>17000079</t>
  </si>
  <si>
    <t>Dương Khánh</t>
  </si>
  <si>
    <t>17002251</t>
  </si>
  <si>
    <t>17000332</t>
  </si>
  <si>
    <t>Tạ Khang</t>
  </si>
  <si>
    <t>17001030</t>
  </si>
  <si>
    <t>17000173</t>
  </si>
  <si>
    <t>Đỗ Khắc Thái</t>
  </si>
  <si>
    <t>17000710</t>
  </si>
  <si>
    <t>17002409</t>
  </si>
  <si>
    <t>Đặng Nguyễn Minh</t>
  </si>
  <si>
    <t>17004661</t>
  </si>
  <si>
    <t>Trần Lê Trường</t>
  </si>
  <si>
    <t>17000638</t>
  </si>
  <si>
    <t>17000010</t>
  </si>
  <si>
    <t>Tạ Trọng</t>
  </si>
  <si>
    <t>17000470</t>
  </si>
  <si>
    <t>Hoàng Ngọc</t>
  </si>
  <si>
    <t>17004059</t>
  </si>
  <si>
    <t>17003088</t>
  </si>
  <si>
    <t>Lê Thị Minh</t>
  </si>
  <si>
    <t>17000057</t>
  </si>
  <si>
    <t>19000938</t>
  </si>
  <si>
    <t>Đoàn Tuấn</t>
  </si>
  <si>
    <t>19001328</t>
  </si>
  <si>
    <t>Nguyễn Lê Trung</t>
  </si>
  <si>
    <t>19000393</t>
  </si>
  <si>
    <t>19001277</t>
  </si>
  <si>
    <t>19003076</t>
  </si>
  <si>
    <t>Trị</t>
  </si>
  <si>
    <t>19T4-ĐCN1</t>
  </si>
  <si>
    <t>19000782</t>
  </si>
  <si>
    <t>19000020</t>
  </si>
  <si>
    <t>Phan Nguyễn Thanh</t>
  </si>
  <si>
    <t>19T4-ĐCN2</t>
  </si>
  <si>
    <t>19000413</t>
  </si>
  <si>
    <t>19000163</t>
  </si>
  <si>
    <t>Ngô Vĩnh</t>
  </si>
  <si>
    <t>19T4-ĐĐT1</t>
  </si>
  <si>
    <t>19003659</t>
  </si>
  <si>
    <t>19000953</t>
  </si>
  <si>
    <t>Võ Ngọc Kim</t>
  </si>
  <si>
    <t>19000524</t>
  </si>
  <si>
    <t>Nguyễn Hoàng Thái</t>
  </si>
  <si>
    <t>19002097</t>
  </si>
  <si>
    <t>19001760</t>
  </si>
  <si>
    <t>19T4-ĐĐT2</t>
  </si>
  <si>
    <t>19003199</t>
  </si>
  <si>
    <t>19002374</t>
  </si>
  <si>
    <t>Võ Huy</t>
  </si>
  <si>
    <t>19000034</t>
  </si>
  <si>
    <t>19001153</t>
  </si>
  <si>
    <t>Trần Đình Minh</t>
  </si>
  <si>
    <t>19000408</t>
  </si>
  <si>
    <t>19T4-CĐT1</t>
  </si>
  <si>
    <t>19000706</t>
  </si>
  <si>
    <t>Dư Tấn</t>
  </si>
  <si>
    <t>19T4-VSL2</t>
  </si>
  <si>
    <t>Lê Huỳnh</t>
  </si>
  <si>
    <t>19002006</t>
  </si>
  <si>
    <t>19001126</t>
  </si>
  <si>
    <t>Lầu Ngọc</t>
  </si>
  <si>
    <t>19001127</t>
  </si>
  <si>
    <t>19001756</t>
  </si>
  <si>
    <t>19T4-CNÔ1</t>
  </si>
  <si>
    <t>19T4-CCK1</t>
  </si>
  <si>
    <t>19001560</t>
  </si>
  <si>
    <t>19004385</t>
  </si>
  <si>
    <t>19001526</t>
  </si>
  <si>
    <t>19T4-CKC2</t>
  </si>
  <si>
    <t>19000179</t>
  </si>
  <si>
    <t>19000136</t>
  </si>
  <si>
    <t>19000118</t>
  </si>
  <si>
    <t>Phạm Lê Đăng</t>
  </si>
  <si>
    <t>Nguyễn Cảnh</t>
  </si>
  <si>
    <t>19001169</t>
  </si>
  <si>
    <t>19000064</t>
  </si>
  <si>
    <t>Xa Đồng</t>
  </si>
  <si>
    <t>19000011</t>
  </si>
  <si>
    <t>19000644</t>
  </si>
  <si>
    <t>19000465</t>
  </si>
  <si>
    <t>Thái Đắc Duy</t>
  </si>
  <si>
    <t>19T4-CNÔ3</t>
  </si>
  <si>
    <t>19000877</t>
  </si>
  <si>
    <t>Lại Khắc Thạch Thiên</t>
  </si>
  <si>
    <t>19001585</t>
  </si>
  <si>
    <t>Giang Thành</t>
  </si>
  <si>
    <t>19000788</t>
  </si>
  <si>
    <t>19000869</t>
  </si>
  <si>
    <t>19000663</t>
  </si>
  <si>
    <t>Đường Bá</t>
  </si>
  <si>
    <t>19000719</t>
  </si>
  <si>
    <t>19T4-CNÔ4</t>
  </si>
  <si>
    <t>19000899</t>
  </si>
  <si>
    <t>Vũ Trọng</t>
  </si>
  <si>
    <t>19001150</t>
  </si>
  <si>
    <t>Lê Đình Trung</t>
  </si>
  <si>
    <t>19000921</t>
  </si>
  <si>
    <t>19000114</t>
  </si>
  <si>
    <t>Salamách</t>
  </si>
  <si>
    <t>Isa</t>
  </si>
  <si>
    <t>19001393</t>
  </si>
  <si>
    <t>Trần Nam</t>
  </si>
  <si>
    <t>19001105</t>
  </si>
  <si>
    <t>Phan Đức Đăng</t>
  </si>
  <si>
    <t>19000987</t>
  </si>
  <si>
    <t>19000907</t>
  </si>
  <si>
    <t>19000999</t>
  </si>
  <si>
    <t>Đồng Lê Hoàng</t>
  </si>
  <si>
    <t>19001110</t>
  </si>
  <si>
    <t>Mai Vũ Tấn</t>
  </si>
  <si>
    <t>19001151</t>
  </si>
  <si>
    <t>19T4-CNÔ5</t>
  </si>
  <si>
    <t>19000561</t>
  </si>
  <si>
    <t>Trần Vũ Hồng</t>
  </si>
  <si>
    <t>19001009</t>
  </si>
  <si>
    <t>Đào Thị Huệ</t>
  </si>
  <si>
    <t>19001620</t>
  </si>
  <si>
    <t>19000103</t>
  </si>
  <si>
    <t>Hoàng Thị Kim</t>
  </si>
  <si>
    <t>19000015</t>
  </si>
  <si>
    <t>Vũ Ngọc Mai</t>
  </si>
  <si>
    <t>19001619</t>
  </si>
  <si>
    <t>Nguyễn Thị Huỳnh</t>
  </si>
  <si>
    <t>19000970</t>
  </si>
  <si>
    <t>Ngọc Bích</t>
  </si>
  <si>
    <t>19000370</t>
  </si>
  <si>
    <t>19000855</t>
  </si>
  <si>
    <t>Nguyễn Lê Phương</t>
  </si>
  <si>
    <t>19000574</t>
  </si>
  <si>
    <t>19001376</t>
  </si>
  <si>
    <t>Dương Khánh</t>
  </si>
  <si>
    <t>19T4-CNM1</t>
  </si>
  <si>
    <t>Bạch</t>
  </si>
  <si>
    <t>19001268</t>
  </si>
  <si>
    <t>Nguyễn Lê Kim</t>
  </si>
  <si>
    <t>19002559</t>
  </si>
  <si>
    <t>19T4-ANM1</t>
  </si>
  <si>
    <t>19000889</t>
  </si>
  <si>
    <t>19004306</t>
  </si>
  <si>
    <t>19002438</t>
  </si>
  <si>
    <t>19002171</t>
  </si>
  <si>
    <t>Võ Lê Anh</t>
  </si>
  <si>
    <t>19001254</t>
  </si>
  <si>
    <t>19T4-ANM2</t>
  </si>
  <si>
    <t>19000535</t>
  </si>
  <si>
    <t>19001527</t>
  </si>
  <si>
    <t>19000969</t>
  </si>
  <si>
    <t>19000832</t>
  </si>
  <si>
    <t>19T4-CMT1</t>
  </si>
  <si>
    <t>19001628</t>
  </si>
  <si>
    <t>Trần Bùi Thị Thùy</t>
  </si>
  <si>
    <t>19001627</t>
  </si>
  <si>
    <t>19T4-CMT2</t>
  </si>
  <si>
    <t>19000025</t>
  </si>
  <si>
    <t>19000618</t>
  </si>
  <si>
    <t>Mạch Nguyễn Quốc</t>
  </si>
  <si>
    <t>19000354</t>
  </si>
  <si>
    <t>19000438</t>
  </si>
  <si>
    <t>Trần Cao Thái</t>
  </si>
  <si>
    <t>19000162</t>
  </si>
  <si>
    <t>Tạ Gia Hữu</t>
  </si>
  <si>
    <t>19000448</t>
  </si>
  <si>
    <t>19001373</t>
  </si>
  <si>
    <t>19000460</t>
  </si>
  <si>
    <t>19000232</t>
  </si>
  <si>
    <t>19001495</t>
  </si>
  <si>
    <t>Hà Thị Huyền</t>
  </si>
  <si>
    <t>19004231</t>
  </si>
  <si>
    <t>19000398</t>
  </si>
  <si>
    <t>Phan Thị Thanh</t>
  </si>
  <si>
    <t>19T4-TKĐ1</t>
  </si>
  <si>
    <t>19001233</t>
  </si>
  <si>
    <t>Nguyễn Trần Hoàng</t>
  </si>
  <si>
    <t>19001286</t>
  </si>
  <si>
    <t>Nguyễn Thị Kiều</t>
  </si>
  <si>
    <t>19001228</t>
  </si>
  <si>
    <t>Hoàng Gia Bảo</t>
  </si>
  <si>
    <t>19001113</t>
  </si>
  <si>
    <t>Phạm Huỳnh Minh</t>
  </si>
  <si>
    <t>19000720</t>
  </si>
  <si>
    <t>Trần Thái Thủy</t>
  </si>
  <si>
    <t>19T4-TKĐ2</t>
  </si>
  <si>
    <t>19000685</t>
  </si>
  <si>
    <t>19T4-TKW1</t>
  </si>
  <si>
    <t>19000337</t>
  </si>
  <si>
    <t>19003393</t>
  </si>
  <si>
    <t>Phan Hoàng Yến</t>
  </si>
  <si>
    <t>19000144</t>
  </si>
  <si>
    <t>19000290</t>
  </si>
  <si>
    <t>Trần Phúc Thục</t>
  </si>
  <si>
    <t>19T4-TMĐ1</t>
  </si>
  <si>
    <t>19000993</t>
  </si>
  <si>
    <t>Nguyễn Hồ Phương</t>
  </si>
  <si>
    <t>19000534</t>
  </si>
  <si>
    <t>19001162</t>
  </si>
  <si>
    <t>19003175</t>
  </si>
  <si>
    <t>19001262</t>
  </si>
  <si>
    <t>19000580</t>
  </si>
  <si>
    <t>19000453</t>
  </si>
  <si>
    <t>19001656</t>
  </si>
  <si>
    <t>Đinh Ánh</t>
  </si>
  <si>
    <t>19001762</t>
  </si>
  <si>
    <t>19000091</t>
  </si>
  <si>
    <t>Lý Ngô Bảo</t>
  </si>
  <si>
    <t>19001498</t>
  </si>
  <si>
    <t>Lương Quang</t>
  </si>
  <si>
    <t>19003324</t>
  </si>
  <si>
    <t>19004474</t>
  </si>
  <si>
    <t>19003847</t>
  </si>
  <si>
    <t>19004485</t>
  </si>
  <si>
    <t>19000639</t>
  </si>
  <si>
    <t>Tất Trung</t>
  </si>
  <si>
    <t>19000817</t>
  </si>
  <si>
    <t>Trương Thị Thanh</t>
  </si>
  <si>
    <t>19001651</t>
  </si>
  <si>
    <t>Vũ Thị Phương</t>
  </si>
  <si>
    <t>19001587</t>
  </si>
  <si>
    <t>Nguyễn Đạt Phúc</t>
  </si>
  <si>
    <t>19000134</t>
  </si>
  <si>
    <t>19001346</t>
  </si>
  <si>
    <t>Lộc Thiên</t>
  </si>
  <si>
    <t>19T4-THU1</t>
  </si>
  <si>
    <t>19000047</t>
  </si>
  <si>
    <t>Kỳ Chí</t>
  </si>
  <si>
    <t>19000094</t>
  </si>
  <si>
    <t>19000095</t>
  </si>
  <si>
    <t>19000915</t>
  </si>
  <si>
    <t>Đặng Lương Tuấn</t>
  </si>
  <si>
    <t>19000372</t>
  </si>
  <si>
    <t>Châu Cư</t>
  </si>
  <si>
    <t>19000014</t>
  </si>
  <si>
    <t>19000414</t>
  </si>
  <si>
    <t>19000854</t>
  </si>
  <si>
    <t>Nguyễn Lê Hiếu</t>
  </si>
  <si>
    <t>19000424</t>
  </si>
  <si>
    <t>Đoàn Nhã</t>
  </si>
  <si>
    <t>Lê Thùy</t>
  </si>
  <si>
    <t>19000085</t>
  </si>
  <si>
    <t>19000053</t>
  </si>
  <si>
    <t>Trương Thị Hải</t>
  </si>
  <si>
    <t>19T4-LTM1</t>
  </si>
  <si>
    <t>19001535</t>
  </si>
  <si>
    <t>Hoàng Nguyễn Phương</t>
  </si>
  <si>
    <t>19001635</t>
  </si>
  <si>
    <t>Nguyễn Vũ Hoàng</t>
  </si>
  <si>
    <t>19T4-LTM2</t>
  </si>
  <si>
    <t>19000671</t>
  </si>
  <si>
    <t>Võ Thị Trúc</t>
  </si>
  <si>
    <t>19001383</t>
  </si>
  <si>
    <t>19001012</t>
  </si>
  <si>
    <t>19000411</t>
  </si>
  <si>
    <t>19001594</t>
  </si>
  <si>
    <t>19000909</t>
  </si>
  <si>
    <t>19001335</t>
  </si>
  <si>
    <t>19001035</t>
  </si>
  <si>
    <t>Nguyễn Quang Trí</t>
  </si>
  <si>
    <t>19000906</t>
  </si>
  <si>
    <t>19000112</t>
  </si>
  <si>
    <t>19T4-QTM1</t>
  </si>
  <si>
    <t>19000730</t>
  </si>
  <si>
    <t>19001678</t>
  </si>
  <si>
    <t>19000790</t>
  </si>
  <si>
    <t>Phạm Nguyễn Cảnh</t>
  </si>
  <si>
    <t>19T4-LGT1</t>
  </si>
  <si>
    <t>19000210</t>
  </si>
  <si>
    <t>Lê Hoài Thúy</t>
  </si>
  <si>
    <t>19002317</t>
  </si>
  <si>
    <t>Dĩ</t>
  </si>
  <si>
    <t>19001573</t>
  </si>
  <si>
    <t>Nguyễn Phan Trung</t>
  </si>
  <si>
    <t>19002291</t>
  </si>
  <si>
    <t>19001168</t>
  </si>
  <si>
    <t>19000768</t>
  </si>
  <si>
    <t>Vũ Nguyễn Ngọc</t>
  </si>
  <si>
    <t>19001347</t>
  </si>
  <si>
    <t>Nguyễn Vi Bảo</t>
  </si>
  <si>
    <t>19000755</t>
  </si>
  <si>
    <t>19001800</t>
  </si>
  <si>
    <t>Phan Hà</t>
  </si>
  <si>
    <t>19001684</t>
  </si>
  <si>
    <t>19002460</t>
  </si>
  <si>
    <t>19001697</t>
  </si>
  <si>
    <t>19002017</t>
  </si>
  <si>
    <t>Phạm Tường</t>
  </si>
  <si>
    <t>19T4-TCD1</t>
  </si>
  <si>
    <t>19000120</t>
  </si>
  <si>
    <t>Ấn</t>
  </si>
  <si>
    <t>19000334</t>
  </si>
  <si>
    <t>19000929</t>
  </si>
  <si>
    <t>19000605</t>
  </si>
  <si>
    <t>19000447</t>
  </si>
  <si>
    <t>Phan Thị Kim</t>
  </si>
  <si>
    <t>19000960</t>
  </si>
  <si>
    <t>19001080</t>
  </si>
  <si>
    <t>Lê Hoàng Bảo</t>
  </si>
  <si>
    <t>19000527</t>
  </si>
  <si>
    <t>19T4-KTD1</t>
  </si>
  <si>
    <t>19001528</t>
  </si>
  <si>
    <t>Đồng Thị</t>
  </si>
  <si>
    <t>19001556</t>
  </si>
  <si>
    <t>Lê Hoàng Minh</t>
  </si>
  <si>
    <t>19003565</t>
  </si>
  <si>
    <t>19001569</t>
  </si>
  <si>
    <t>Đỗ Phụng</t>
  </si>
  <si>
    <t>19002588</t>
  </si>
  <si>
    <t>Đoàn Thị Ngọc</t>
  </si>
  <si>
    <t>19002037</t>
  </si>
  <si>
    <t>19001592</t>
  </si>
  <si>
    <t>Đỗ Phạm Phương</t>
  </si>
  <si>
    <t>19001301</t>
  </si>
  <si>
    <t>19001786</t>
  </si>
  <si>
    <t>19T4-KTD2</t>
  </si>
  <si>
    <t>19000733</t>
  </si>
  <si>
    <t>19000502</t>
  </si>
  <si>
    <t>Trần Ngọc Thùy</t>
  </si>
  <si>
    <t>19001103</t>
  </si>
  <si>
    <t>19001394</t>
  </si>
  <si>
    <t>19000104</t>
  </si>
  <si>
    <t>19000439</t>
  </si>
  <si>
    <t>Võ Thị Kiều</t>
  </si>
  <si>
    <t>19001402</t>
  </si>
  <si>
    <t>Lu Hoàng Thanh</t>
  </si>
  <si>
    <t>19000861</t>
  </si>
  <si>
    <t>Nguyễn Hà Thiên</t>
  </si>
  <si>
    <t>19001001</t>
  </si>
  <si>
    <t>19001312</t>
  </si>
  <si>
    <t>19001204</t>
  </si>
  <si>
    <t>Đỗ Lê Thảo</t>
  </si>
  <si>
    <t>19T4-QTD1</t>
  </si>
  <si>
    <t>19000888</t>
  </si>
  <si>
    <t>Trần Lê Thục</t>
  </si>
  <si>
    <t>19000619</t>
  </si>
  <si>
    <t>Nguyễn Thị Trà</t>
  </si>
  <si>
    <t>19000630</t>
  </si>
  <si>
    <t>Lê Hoàng Kim</t>
  </si>
  <si>
    <t>Nguyễn Quỳnh</t>
  </si>
  <si>
    <t>19000036</t>
  </si>
  <si>
    <t>Vũ Y</t>
  </si>
  <si>
    <t>19001409</t>
  </si>
  <si>
    <t>Trần Thị Bảo</t>
  </si>
  <si>
    <t>19000678</t>
  </si>
  <si>
    <t>19000026</t>
  </si>
  <si>
    <t>Võ Kiều Minh</t>
  </si>
  <si>
    <t>19T4-NNA1</t>
  </si>
  <si>
    <t>19001392</t>
  </si>
  <si>
    <t>19001199</t>
  </si>
  <si>
    <t>Phạm Phương</t>
  </si>
  <si>
    <t>19001201</t>
  </si>
  <si>
    <t>Trương Hồng Thụy</t>
  </si>
  <si>
    <t>Điển</t>
  </si>
  <si>
    <t>19001488</t>
  </si>
  <si>
    <t>19001178</t>
  </si>
  <si>
    <t>Vòng Tấn</t>
  </si>
  <si>
    <t>19000964</t>
  </si>
  <si>
    <t>19001369</t>
  </si>
  <si>
    <t>19001142</t>
  </si>
  <si>
    <t>19T4-NNA2</t>
  </si>
  <si>
    <t>19001773</t>
  </si>
  <si>
    <t>Đặng Nhật Kiều</t>
  </si>
  <si>
    <t>19004669</t>
  </si>
  <si>
    <t>19001618</t>
  </si>
  <si>
    <t>19002680</t>
  </si>
  <si>
    <t>19002939</t>
  </si>
  <si>
    <t>Nguyễn Thủy</t>
  </si>
  <si>
    <t>19T4-NNA3</t>
  </si>
  <si>
    <t>19001689</t>
  </si>
  <si>
    <t>Sàn Chí</t>
  </si>
  <si>
    <t>19003459</t>
  </si>
  <si>
    <t>19T4-KXD1</t>
  </si>
  <si>
    <t>18001338</t>
  </si>
  <si>
    <t>Ngô Trọng</t>
  </si>
  <si>
    <t>18001687</t>
  </si>
  <si>
    <t>18002469</t>
  </si>
  <si>
    <t>18003834</t>
  </si>
  <si>
    <t>18003086</t>
  </si>
  <si>
    <t>Huỳnh Duy</t>
  </si>
  <si>
    <t>18002579</t>
  </si>
  <si>
    <t>Vày Thiên</t>
  </si>
  <si>
    <t>18002876</t>
  </si>
  <si>
    <t>18003252</t>
  </si>
  <si>
    <t>18003686</t>
  </si>
  <si>
    <t>Lê Sỹ</t>
  </si>
  <si>
    <t>18004664</t>
  </si>
  <si>
    <t>Triệu Văn</t>
  </si>
  <si>
    <t>Tiễn</t>
  </si>
  <si>
    <t>18005076</t>
  </si>
  <si>
    <t>18004399</t>
  </si>
  <si>
    <t>18004372</t>
  </si>
  <si>
    <t>Lê Mậu</t>
  </si>
  <si>
    <t>Trịnh</t>
  </si>
  <si>
    <t>18000058</t>
  </si>
  <si>
    <t>Nguyễn Văn Thiên</t>
  </si>
  <si>
    <t>Tứ</t>
  </si>
  <si>
    <t>18003014</t>
  </si>
  <si>
    <t>18002156</t>
  </si>
  <si>
    <t>18004957</t>
  </si>
  <si>
    <t>Thời</t>
  </si>
  <si>
    <t>18004652</t>
  </si>
  <si>
    <t>18005227</t>
  </si>
  <si>
    <t>18003083</t>
  </si>
  <si>
    <t>18004680</t>
  </si>
  <si>
    <t>18005322</t>
  </si>
  <si>
    <t>18004874</t>
  </si>
  <si>
    <t>18003974</t>
  </si>
  <si>
    <t>18002627</t>
  </si>
  <si>
    <t>18000022</t>
  </si>
  <si>
    <t>Nguyễn Lâm Hoàng</t>
  </si>
  <si>
    <t>18003075</t>
  </si>
  <si>
    <t>Phan Hữu Anh</t>
  </si>
  <si>
    <t>18002927</t>
  </si>
  <si>
    <t>18003511</t>
  </si>
  <si>
    <t>18001201</t>
  </si>
  <si>
    <t>Trương Tiểu</t>
  </si>
  <si>
    <t>18000301</t>
  </si>
  <si>
    <t>18002403</t>
  </si>
  <si>
    <t>18003836</t>
  </si>
  <si>
    <t>18003628</t>
  </si>
  <si>
    <t>18004281</t>
  </si>
  <si>
    <t>18002778</t>
  </si>
  <si>
    <t>18002788</t>
  </si>
  <si>
    <t>18002089</t>
  </si>
  <si>
    <t>18003489</t>
  </si>
  <si>
    <t>18003201</t>
  </si>
  <si>
    <t>18004134</t>
  </si>
  <si>
    <t>18003971</t>
  </si>
  <si>
    <t>Phan Dĩ</t>
  </si>
  <si>
    <t>18003218</t>
  </si>
  <si>
    <t>18003720</t>
  </si>
  <si>
    <t>18003249</t>
  </si>
  <si>
    <t>18003172</t>
  </si>
  <si>
    <t>18004861</t>
  </si>
  <si>
    <t>18005165</t>
  </si>
  <si>
    <t>18004217</t>
  </si>
  <si>
    <t>18004575</t>
  </si>
  <si>
    <t>Phạm Hoàng Long</t>
  </si>
  <si>
    <t>18004589</t>
  </si>
  <si>
    <t>Quãng Quốc Phát</t>
  </si>
  <si>
    <t>18002939</t>
  </si>
  <si>
    <t>18003556</t>
  </si>
  <si>
    <t>18005462</t>
  </si>
  <si>
    <t>Nguyễn Hải Trường</t>
  </si>
  <si>
    <t>18004106</t>
  </si>
  <si>
    <t>18003958</t>
  </si>
  <si>
    <t>Tuyển</t>
  </si>
  <si>
    <t>18003117</t>
  </si>
  <si>
    <t>Hứa Gia</t>
  </si>
  <si>
    <t>18001613</t>
  </si>
  <si>
    <t>18001627</t>
  </si>
  <si>
    <t>18001826</t>
  </si>
  <si>
    <t>18001871</t>
  </si>
  <si>
    <t>18001861</t>
  </si>
  <si>
    <t>18001869</t>
  </si>
  <si>
    <t>18002075</t>
  </si>
  <si>
    <t>Võ Hùng</t>
  </si>
  <si>
    <t>18002148</t>
  </si>
  <si>
    <t>Trần Khánh</t>
  </si>
  <si>
    <t>18002252</t>
  </si>
  <si>
    <t>Kiều Công</t>
  </si>
  <si>
    <t>18002944</t>
  </si>
  <si>
    <t>Đoàn Huỳnh</t>
  </si>
  <si>
    <t>18003223</t>
  </si>
  <si>
    <t>Tiển</t>
  </si>
  <si>
    <t>18003350</t>
  </si>
  <si>
    <t>18003470</t>
  </si>
  <si>
    <t>18003799</t>
  </si>
  <si>
    <t>Phương Đức</t>
  </si>
  <si>
    <t>18004382</t>
  </si>
  <si>
    <t>Hoàng Công</t>
  </si>
  <si>
    <t>18003902</t>
  </si>
  <si>
    <t>Trần Ngô Hải</t>
  </si>
  <si>
    <t>18004783</t>
  </si>
  <si>
    <t>Hoàng Thị</t>
  </si>
  <si>
    <t>18005004</t>
  </si>
  <si>
    <t>18004552</t>
  </si>
  <si>
    <t>18003166</t>
  </si>
  <si>
    <t>Phùng Trí</t>
  </si>
  <si>
    <t>18002784</t>
  </si>
  <si>
    <t>Ôn Thọ</t>
  </si>
  <si>
    <t>18004475</t>
  </si>
  <si>
    <t>Nguyễn Duy Hoài</t>
  </si>
  <si>
    <t>18004893</t>
  </si>
  <si>
    <t>18005173</t>
  </si>
  <si>
    <t>Hoàng Tấn</t>
  </si>
  <si>
    <t>18004488</t>
  </si>
  <si>
    <t>18003945</t>
  </si>
  <si>
    <t>18004149</t>
  </si>
  <si>
    <t>Nguyễn Cường</t>
  </si>
  <si>
    <t>18003538</t>
  </si>
  <si>
    <t>18004030</t>
  </si>
  <si>
    <t>Huỳnh Thị Hồng</t>
  </si>
  <si>
    <t>18004944</t>
  </si>
  <si>
    <t>18002820</t>
  </si>
  <si>
    <t>18004305</t>
  </si>
  <si>
    <t>18000646</t>
  </si>
  <si>
    <t>Hoàng Thế</t>
  </si>
  <si>
    <t>18003240</t>
  </si>
  <si>
    <t>18000016</t>
  </si>
  <si>
    <t>18004797</t>
  </si>
  <si>
    <t>Trương Văn Võ</t>
  </si>
  <si>
    <t>18004626</t>
  </si>
  <si>
    <t>Lã Tấn</t>
  </si>
  <si>
    <t>18002301</t>
  </si>
  <si>
    <t>Mai Trọng</t>
  </si>
  <si>
    <t>18003552</t>
  </si>
  <si>
    <t>18004236</t>
  </si>
  <si>
    <t>Dương Hoài</t>
  </si>
  <si>
    <t>18005130</t>
  </si>
  <si>
    <t>18005777</t>
  </si>
  <si>
    <t>18003601</t>
  </si>
  <si>
    <t>Trần Duy Công</t>
  </si>
  <si>
    <t>18004708</t>
  </si>
  <si>
    <t>18004260</t>
  </si>
  <si>
    <t>18002373</t>
  </si>
  <si>
    <t>18003932</t>
  </si>
  <si>
    <t>Cao Hoàng Gia</t>
  </si>
  <si>
    <t>18003319</t>
  </si>
  <si>
    <t>Nguyễn Đào Đăng</t>
  </si>
  <si>
    <t>18002564</t>
  </si>
  <si>
    <t>18005459</t>
  </si>
  <si>
    <t>Đinh Thị Thu</t>
  </si>
  <si>
    <t>18005512</t>
  </si>
  <si>
    <t>Giang Phạm Yến</t>
  </si>
  <si>
    <t>18002297</t>
  </si>
  <si>
    <t>Nguyễn Vũ Yến</t>
  </si>
  <si>
    <t>18002766</t>
  </si>
  <si>
    <t>Tô Thị Kiều</t>
  </si>
  <si>
    <t>18005570</t>
  </si>
  <si>
    <t>Ngô Bùi Mai</t>
  </si>
  <si>
    <t>18004072</t>
  </si>
  <si>
    <t>18003688</t>
  </si>
  <si>
    <t>Huỳnh Thị Diễm</t>
  </si>
  <si>
    <t>18003123</t>
  </si>
  <si>
    <t>Đặng Kiều</t>
  </si>
  <si>
    <t>18005672</t>
  </si>
  <si>
    <t>18004697</t>
  </si>
  <si>
    <t>Phan Thị Mộng</t>
  </si>
  <si>
    <t>18004945</t>
  </si>
  <si>
    <t>18004696</t>
  </si>
  <si>
    <t>Dương Ngọc Như</t>
  </si>
  <si>
    <t>18000150</t>
  </si>
  <si>
    <t>18004774</t>
  </si>
  <si>
    <t>18005168</t>
  </si>
  <si>
    <t>18004737</t>
  </si>
  <si>
    <t>Lương Thị Thùy</t>
  </si>
  <si>
    <t>18004659</t>
  </si>
  <si>
    <t>Lâm Bích</t>
  </si>
  <si>
    <t>BL.KQHT.26/02/2020_QS</t>
  </si>
  <si>
    <t>BL.KQHT ngày 04/3/2020</t>
  </si>
  <si>
    <t>HKI/điểm&lt;5</t>
  </si>
  <si>
    <t>Bậc đào tạo: Trung cấp (3N) - Khóa: 2019 T4</t>
  </si>
  <si>
    <t>Xem lại cột cuối kỳ</t>
  </si>
  <si>
    <t>XL.Cột cuối kỳTHĐHKK điểm 0</t>
  </si>
  <si>
    <t>Ko đạt HB vì có điểm &lt;5 nhưng khi xét trên PM lại có DS</t>
  </si>
  <si>
    <t>Xem có học lại ko vì khi xét HB ko thấy</t>
  </si>
  <si>
    <t>Xem lại</t>
  </si>
  <si>
    <t>TRƯỞNG PHÒNG TTGD -CTSV</t>
  </si>
  <si>
    <t>điểm AV1&lt;5</t>
  </si>
  <si>
    <t>điểm AV1&lt;5, Thực hành Ô tô 0</t>
  </si>
  <si>
    <t>điểm AV1&lt;5, Đồ an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</si>
</sst>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6" formatCode="&quot;\&quot;#,##0;[Red]&quot;\&quot;\-#,##0"/>
    <numFmt numFmtId="167" formatCode="&quot;\&quot;#,##0.00;[Red]&quot;\&quot;\-#,##0.00"/>
    <numFmt numFmtId="168" formatCode="\$#,##0\ ;\(\$#,##0\)"/>
    <numFmt numFmtId="169" formatCode="&quot;\&quot;#,##0;[Red]&quot;\&quot;&quot;\&quot;\-#,##0"/>
    <numFmt numFmtId="170" formatCode="&quot;\&quot;#,##0.00;[Red]&quot;\&quot;&quot;\&quot;&quot;\&quot;&quot;\&quot;&quot;\&quot;&quot;\&quot;\-#,##0.00"/>
  </numFmts>
  <fonts count="50">
    <font>
      <sz val="11"/>
      <name val="VNI-Times"/>
    </font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i/>
      <sz val="11"/>
      <name val="Times New Roman"/>
      <family val="1"/>
    </font>
    <font>
      <b/>
      <sz val="9"/>
      <name val="Times New Roman"/>
      <family val="1"/>
    </font>
    <font>
      <sz val="10"/>
      <color indexed="8"/>
      <name val="Times New Roman"/>
      <family val="1"/>
    </font>
    <font>
      <sz val="8"/>
      <color indexed="10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sz val="6"/>
      <name val="Times New Roman"/>
      <family val="1"/>
    </font>
    <font>
      <sz val="6"/>
      <color indexed="8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vertAlign val="superscript"/>
      <sz val="12"/>
      <name val="Times New Roman"/>
      <family val="1"/>
    </font>
    <font>
      <sz val="10"/>
      <color indexed="10"/>
      <name val="Times New Roman"/>
      <family val="1"/>
    </font>
    <font>
      <vertAlign val="superscript"/>
      <sz val="11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indexed="10"/>
      <name val="Times New Roman"/>
      <family val="1"/>
    </font>
    <font>
      <sz val="10"/>
      <color indexed="9"/>
      <name val="Times New Roman"/>
      <family val="1"/>
    </font>
    <font>
      <sz val="11"/>
      <color indexed="63"/>
      <name val="Times New Roman"/>
      <family val="1"/>
    </font>
    <font>
      <sz val="11"/>
      <name val="Times New Roman"/>
      <family val="1"/>
      <charset val="163"/>
    </font>
    <font>
      <sz val="11"/>
      <color theme="1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8"/>
      <color rgb="FFFF0000"/>
      <name val="Times New Roman"/>
      <family val="1"/>
    </font>
    <font>
      <sz val="11"/>
      <color theme="0"/>
      <name val="Times New Roman"/>
      <family val="1"/>
    </font>
    <font>
      <sz val="11"/>
      <color theme="5" tint="0.3999755851924192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23"/>
      </right>
      <top/>
      <bottom style="thin">
        <color indexed="23"/>
      </bottom>
      <diagonal/>
    </border>
  </borders>
  <cellStyleXfs count="21">
    <xf numFmtId="0" fontId="0" fillId="0" borderId="0"/>
    <xf numFmtId="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9" fillId="0" borderId="0"/>
    <xf numFmtId="0" fontId="3" fillId="0" borderId="0"/>
  </cellStyleXfs>
  <cellXfs count="163">
    <xf numFmtId="0" fontId="0" fillId="0" borderId="0" xfId="0"/>
    <xf numFmtId="0" fontId="3" fillId="0" borderId="0" xfId="20"/>
    <xf numFmtId="0" fontId="10" fillId="0" borderId="0" xfId="0" applyFont="1"/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2" xfId="0" applyFont="1" applyBorder="1" applyAlignment="1">
      <alignment vertical="center"/>
    </xf>
    <xf numFmtId="0" fontId="18" fillId="0" borderId="0" xfId="0" applyFont="1" applyAlignment="1"/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9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2" fillId="0" borderId="0" xfId="0" applyFont="1"/>
    <xf numFmtId="0" fontId="27" fillId="0" borderId="0" xfId="0" applyFont="1" applyAlignment="1">
      <alignment vertical="center"/>
    </xf>
    <xf numFmtId="0" fontId="30" fillId="0" borderId="0" xfId="0" applyFont="1"/>
    <xf numFmtId="0" fontId="27" fillId="0" borderId="0" xfId="0" applyFont="1"/>
    <xf numFmtId="0" fontId="31" fillId="0" borderId="3" xfId="0" applyFont="1" applyBorder="1" applyAlignment="1">
      <alignment horizontal="center"/>
    </xf>
    <xf numFmtId="0" fontId="32" fillId="0" borderId="0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2" fillId="0" borderId="4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27" fillId="0" borderId="4" xfId="0" applyFont="1" applyBorder="1" applyAlignment="1">
      <alignment vertical="center"/>
    </xf>
    <xf numFmtId="2" fontId="12" fillId="0" borderId="4" xfId="0" applyNumberFormat="1" applyFont="1" applyBorder="1" applyAlignment="1">
      <alignment vertical="center"/>
    </xf>
    <xf numFmtId="2" fontId="17" fillId="0" borderId="0" xfId="0" applyNumberFormat="1" applyFont="1" applyBorder="1" applyAlignment="1">
      <alignment horizontal="center" vertical="center"/>
    </xf>
    <xf numFmtId="2" fontId="10" fillId="0" borderId="0" xfId="0" applyNumberFormat="1" applyFont="1"/>
    <xf numFmtId="2" fontId="18" fillId="0" borderId="0" xfId="0" applyNumberFormat="1" applyFont="1" applyAlignment="1"/>
    <xf numFmtId="0" fontId="27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5" fillId="0" borderId="2" xfId="0" applyFont="1" applyBorder="1" applyAlignment="1">
      <alignment vertical="center"/>
    </xf>
    <xf numFmtId="0" fontId="34" fillId="0" borderId="2" xfId="0" applyFont="1" applyBorder="1" applyAlignment="1">
      <alignment vertical="center"/>
    </xf>
    <xf numFmtId="0" fontId="24" fillId="0" borderId="2" xfId="0" applyFont="1" applyBorder="1" applyAlignment="1">
      <alignment vertical="center"/>
    </xf>
    <xf numFmtId="0" fontId="33" fillId="0" borderId="2" xfId="0" applyFont="1" applyBorder="1" applyAlignment="1">
      <alignment vertical="center"/>
    </xf>
    <xf numFmtId="1" fontId="10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 applyProtection="1">
      <alignment horizontal="center" vertical="center"/>
      <protection locked="0"/>
    </xf>
    <xf numFmtId="0" fontId="36" fillId="0" borderId="2" xfId="0" applyFont="1" applyBorder="1" applyAlignment="1" applyProtection="1">
      <alignment horizontal="center" vertical="center"/>
      <protection locked="0"/>
    </xf>
    <xf numFmtId="1" fontId="11" fillId="0" borderId="2" xfId="0" applyNumberFormat="1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20" fillId="0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 applyProtection="1">
      <alignment horizontal="center" vertical="center"/>
      <protection locked="0"/>
    </xf>
    <xf numFmtId="0" fontId="26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20" fillId="2" borderId="4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left" vertical="center"/>
    </xf>
    <xf numFmtId="0" fontId="34" fillId="2" borderId="4" xfId="0" applyFont="1" applyFill="1" applyBorder="1" applyAlignment="1">
      <alignment horizontal="left" vertical="center"/>
    </xf>
    <xf numFmtId="0" fontId="25" fillId="2" borderId="4" xfId="0" applyFont="1" applyFill="1" applyBorder="1" applyAlignment="1">
      <alignment horizontal="left" vertical="center"/>
    </xf>
    <xf numFmtId="1" fontId="10" fillId="0" borderId="2" xfId="0" applyNumberFormat="1" applyFont="1" applyBorder="1" applyAlignment="1" applyProtection="1">
      <alignment horizontal="center" vertical="center"/>
      <protection locked="0"/>
    </xf>
    <xf numFmtId="0" fontId="37" fillId="0" borderId="2" xfId="0" applyFont="1" applyBorder="1" applyAlignment="1" applyProtection="1">
      <alignment horizontal="center" vertical="center"/>
      <protection locked="0"/>
    </xf>
    <xf numFmtId="0" fontId="20" fillId="2" borderId="2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left" vertical="center"/>
    </xf>
    <xf numFmtId="0" fontId="25" fillId="2" borderId="2" xfId="0" applyFont="1" applyFill="1" applyBorder="1" applyAlignment="1">
      <alignment horizontal="left" vertical="center"/>
    </xf>
    <xf numFmtId="0" fontId="34" fillId="2" borderId="2" xfId="0" applyFont="1" applyFill="1" applyBorder="1" applyAlignment="1">
      <alignment horizontal="left" vertical="center"/>
    </xf>
    <xf numFmtId="0" fontId="24" fillId="0" borderId="4" xfId="0" applyFont="1" applyBorder="1" applyAlignment="1">
      <alignment vertical="center"/>
    </xf>
    <xf numFmtId="0" fontId="25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vertical="center"/>
    </xf>
    <xf numFmtId="0" fontId="20" fillId="0" borderId="12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vertical="center"/>
    </xf>
    <xf numFmtId="0" fontId="33" fillId="2" borderId="2" xfId="0" applyFont="1" applyFill="1" applyBorder="1" applyAlignment="1">
      <alignment horizontal="left" vertical="center"/>
    </xf>
    <xf numFmtId="0" fontId="20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29" fillId="2" borderId="4" xfId="0" applyFont="1" applyFill="1" applyBorder="1" applyAlignment="1">
      <alignment horizontal="left" vertical="center"/>
    </xf>
    <xf numFmtId="0" fontId="27" fillId="0" borderId="2" xfId="0" quotePrefix="1" applyFont="1" applyBorder="1" applyAlignment="1">
      <alignment horizontal="center" vertical="center"/>
    </xf>
    <xf numFmtId="0" fontId="27" fillId="0" borderId="11" xfId="0" applyFont="1" applyBorder="1" applyAlignment="1">
      <alignment vertical="center"/>
    </xf>
    <xf numFmtId="0" fontId="27" fillId="0" borderId="9" xfId="0" applyFont="1" applyBorder="1" applyAlignment="1">
      <alignment vertical="center"/>
    </xf>
    <xf numFmtId="0" fontId="35" fillId="0" borderId="2" xfId="0" applyFont="1" applyBorder="1" applyAlignment="1">
      <alignment horizontal="center" vertical="center"/>
    </xf>
    <xf numFmtId="2" fontId="10" fillId="0" borderId="0" xfId="0" applyNumberFormat="1" applyFont="1" applyBorder="1"/>
    <xf numFmtId="0" fontId="11" fillId="0" borderId="0" xfId="0" applyFont="1" applyBorder="1"/>
    <xf numFmtId="0" fontId="27" fillId="0" borderId="12" xfId="0" applyFont="1" applyBorder="1" applyAlignment="1">
      <alignment horizontal="center" vertical="center" wrapText="1"/>
    </xf>
    <xf numFmtId="2" fontId="27" fillId="0" borderId="2" xfId="0" applyNumberFormat="1" applyFont="1" applyBorder="1" applyAlignment="1">
      <alignment horizontal="center" vertical="center"/>
    </xf>
    <xf numFmtId="0" fontId="39" fillId="2" borderId="4" xfId="0" applyFont="1" applyFill="1" applyBorder="1" applyAlignment="1">
      <alignment horizontal="left" vertical="center"/>
    </xf>
    <xf numFmtId="0" fontId="40" fillId="2" borderId="4" xfId="0" applyFont="1" applyFill="1" applyBorder="1" applyAlignment="1">
      <alignment horizontal="left" vertical="center"/>
    </xf>
    <xf numFmtId="0" fontId="41" fillId="0" borderId="2" xfId="0" quotePrefix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6" fillId="0" borderId="4" xfId="0" applyFont="1" applyBorder="1" applyAlignment="1">
      <alignment horizontal="center" vertical="center"/>
    </xf>
    <xf numFmtId="0" fontId="42" fillId="0" borderId="0" xfId="0" applyFont="1" applyAlignment="1">
      <alignment vertical="center"/>
    </xf>
    <xf numFmtId="4" fontId="38" fillId="3" borderId="2" xfId="0" applyNumberFormat="1" applyFont="1" applyFill="1" applyBorder="1" applyAlignment="1">
      <alignment horizontal="center" vertical="center"/>
    </xf>
    <xf numFmtId="0" fontId="40" fillId="3" borderId="4" xfId="0" applyFont="1" applyFill="1" applyBorder="1" applyAlignment="1">
      <alignment horizontal="left" vertical="center"/>
    </xf>
    <xf numFmtId="0" fontId="40" fillId="3" borderId="2" xfId="0" applyFont="1" applyFill="1" applyBorder="1" applyAlignment="1">
      <alignment horizontal="left" vertical="center"/>
    </xf>
    <xf numFmtId="0" fontId="43" fillId="3" borderId="2" xfId="0" applyFont="1" applyFill="1" applyBorder="1" applyAlignment="1">
      <alignment horizontal="left" vertical="center"/>
    </xf>
    <xf numFmtId="0" fontId="40" fillId="3" borderId="2" xfId="0" applyFont="1" applyFill="1" applyBorder="1" applyAlignment="1">
      <alignment vertical="center"/>
    </xf>
    <xf numFmtId="0" fontId="45" fillId="3" borderId="4" xfId="0" applyFont="1" applyFill="1" applyBorder="1" applyAlignment="1">
      <alignment vertical="center"/>
    </xf>
    <xf numFmtId="0" fontId="45" fillId="3" borderId="2" xfId="0" applyFont="1" applyFill="1" applyBorder="1" applyAlignment="1">
      <alignment horizontal="left" vertical="center"/>
    </xf>
    <xf numFmtId="0" fontId="45" fillId="3" borderId="4" xfId="0" applyFont="1" applyFill="1" applyBorder="1" applyAlignment="1">
      <alignment horizontal="left" vertical="center"/>
    </xf>
    <xf numFmtId="0" fontId="43" fillId="3" borderId="4" xfId="0" quotePrefix="1" applyFont="1" applyFill="1" applyBorder="1" applyAlignment="1">
      <alignment horizontal="left" vertical="center"/>
    </xf>
    <xf numFmtId="0" fontId="38" fillId="3" borderId="4" xfId="0" applyFont="1" applyFill="1" applyBorder="1" applyAlignment="1">
      <alignment vertical="center"/>
    </xf>
    <xf numFmtId="0" fontId="38" fillId="3" borderId="4" xfId="0" applyFont="1" applyFill="1" applyBorder="1" applyAlignment="1">
      <alignment horizontal="center" vertical="center"/>
    </xf>
    <xf numFmtId="0" fontId="38" fillId="3" borderId="0" xfId="0" applyFont="1" applyFill="1"/>
    <xf numFmtId="0" fontId="38" fillId="3" borderId="0" xfId="0" applyFont="1" applyFill="1" applyAlignment="1">
      <alignment horizontal="center"/>
    </xf>
    <xf numFmtId="0" fontId="44" fillId="3" borderId="0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 wrapText="1"/>
    </xf>
    <xf numFmtId="0" fontId="39" fillId="0" borderId="2" xfId="0" applyFont="1" applyBorder="1" applyAlignment="1">
      <alignment vertical="center"/>
    </xf>
    <xf numFmtId="0" fontId="27" fillId="3" borderId="12" xfId="0" applyFont="1" applyFill="1" applyBorder="1" applyAlignment="1">
      <alignment horizontal="center" vertical="center" wrapText="1"/>
    </xf>
    <xf numFmtId="0" fontId="47" fillId="2" borderId="4" xfId="0" applyFont="1" applyFill="1" applyBorder="1" applyAlignment="1">
      <alignment horizontal="left" vertical="center"/>
    </xf>
    <xf numFmtId="0" fontId="41" fillId="0" borderId="11" xfId="0" applyFont="1" applyBorder="1" applyAlignment="1">
      <alignment vertical="center"/>
    </xf>
    <xf numFmtId="0" fontId="41" fillId="0" borderId="9" xfId="0" applyFont="1" applyBorder="1" applyAlignment="1">
      <alignment vertical="center"/>
    </xf>
    <xf numFmtId="4" fontId="48" fillId="3" borderId="2" xfId="0" applyNumberFormat="1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27" fillId="4" borderId="2" xfId="0" quotePrefix="1" applyFont="1" applyFill="1" applyBorder="1" applyAlignment="1">
      <alignment horizontal="center" vertical="center"/>
    </xf>
    <xf numFmtId="0" fontId="27" fillId="4" borderId="11" xfId="0" applyFont="1" applyFill="1" applyBorder="1" applyAlignment="1">
      <alignment vertical="center"/>
    </xf>
    <xf numFmtId="0" fontId="27" fillId="4" borderId="9" xfId="0" applyFont="1" applyFill="1" applyBorder="1" applyAlignment="1">
      <alignment vertical="center"/>
    </xf>
    <xf numFmtId="0" fontId="28" fillId="0" borderId="0" xfId="0" applyFont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4" fontId="49" fillId="3" borderId="2" xfId="0" applyNumberFormat="1" applyFont="1" applyFill="1" applyBorder="1" applyAlignment="1">
      <alignment horizontal="center" vertical="center"/>
    </xf>
    <xf numFmtId="4" fontId="48" fillId="5" borderId="2" xfId="0" applyNumberFormat="1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41" fillId="6" borderId="2" xfId="0" applyFont="1" applyFill="1" applyBorder="1" applyAlignment="1">
      <alignment horizontal="center" vertical="center"/>
    </xf>
    <xf numFmtId="0" fontId="41" fillId="6" borderId="2" xfId="0" quotePrefix="1" applyFont="1" applyFill="1" applyBorder="1" applyAlignment="1">
      <alignment horizontal="center" vertical="center"/>
    </xf>
    <xf numFmtId="0" fontId="41" fillId="6" borderId="11" xfId="0" applyFont="1" applyFill="1" applyBorder="1" applyAlignment="1">
      <alignment vertical="center"/>
    </xf>
    <xf numFmtId="0" fontId="41" fillId="6" borderId="9" xfId="0" applyFont="1" applyFill="1" applyBorder="1" applyAlignment="1">
      <alignment vertical="center"/>
    </xf>
    <xf numFmtId="0" fontId="42" fillId="6" borderId="4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47" fillId="3" borderId="2" xfId="0" applyFont="1" applyFill="1" applyBorder="1" applyAlignment="1">
      <alignment horizontal="left" vertical="center"/>
    </xf>
    <xf numFmtId="0" fontId="40" fillId="2" borderId="2" xfId="0" applyFont="1" applyFill="1" applyBorder="1" applyAlignment="1">
      <alignment horizontal="left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46" fillId="3" borderId="0" xfId="0" applyFont="1" applyFill="1" applyAlignment="1">
      <alignment horizontal="center"/>
    </xf>
    <xf numFmtId="0" fontId="44" fillId="3" borderId="0" xfId="0" applyFont="1" applyFill="1" applyAlignment="1">
      <alignment horizontal="center"/>
    </xf>
    <xf numFmtId="0" fontId="15" fillId="0" borderId="10" xfId="0" applyFont="1" applyBorder="1" applyAlignment="1">
      <alignment horizontal="center" vertical="center"/>
    </xf>
  </cellXfs>
  <cellStyles count="21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7"/>
    <cellStyle name="Total" xfId="8" builtinId="25" customBuiltin="1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  <cellStyle name="표준_kc-elec system check list" xfId="20"/>
  </cellStyles>
  <dxfs count="68"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3</xdr:row>
      <xdr:rowOff>57150</xdr:rowOff>
    </xdr:from>
    <xdr:to>
      <xdr:col>2</xdr:col>
      <xdr:colOff>1162050</xdr:colOff>
      <xdr:row>3</xdr:row>
      <xdr:rowOff>57150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514475" y="74295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7053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1266825</xdr:colOff>
      <xdr:row>3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514475" y="74295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47053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5144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7053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3</xdr:row>
      <xdr:rowOff>57150</xdr:rowOff>
    </xdr:from>
    <xdr:to>
      <xdr:col>2</xdr:col>
      <xdr:colOff>1162050</xdr:colOff>
      <xdr:row>3</xdr:row>
      <xdr:rowOff>57150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514475" y="74295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7720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1266825</xdr:colOff>
      <xdr:row>3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514475" y="74295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47720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5144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7720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3</xdr:row>
      <xdr:rowOff>57150</xdr:rowOff>
    </xdr:from>
    <xdr:to>
      <xdr:col>2</xdr:col>
      <xdr:colOff>1162050</xdr:colOff>
      <xdr:row>3</xdr:row>
      <xdr:rowOff>57150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514475" y="74295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1266825</xdr:colOff>
      <xdr:row>3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514475" y="74295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5144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5525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190500</xdr:colOff>
      <xdr:row>1</xdr:row>
      <xdr:rowOff>209550</xdr:rowOff>
    </xdr:from>
    <xdr:to>
      <xdr:col>12</xdr:col>
      <xdr:colOff>57150</xdr:colOff>
      <xdr:row>1</xdr:row>
      <xdr:rowOff>209550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47434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view="pageBreakPreview" zoomScaleNormal="100" workbookViewId="0">
      <selection activeCell="N1" sqref="N1:P1048576"/>
    </sheetView>
  </sheetViews>
  <sheetFormatPr defaultRowHeight="15"/>
  <cols>
    <col min="1" max="1" width="4.625" style="2" customWidth="1"/>
    <col min="2" max="2" width="9.625" style="2" customWidth="1"/>
    <col min="3" max="3" width="17.875" style="2" bestFit="1" customWidth="1"/>
    <col min="4" max="4" width="7.625" style="2" customWidth="1"/>
    <col min="5" max="5" width="10.625" style="2" customWidth="1"/>
    <col min="6" max="6" width="4.625" style="2" customWidth="1"/>
    <col min="7" max="7" width="4.625" style="2" hidden="1" customWidth="1"/>
    <col min="8" max="8" width="4.625" style="2" customWidth="1"/>
    <col min="9" max="9" width="4.625" style="2" hidden="1" customWidth="1"/>
    <col min="10" max="10" width="6.625" style="109" customWidth="1"/>
    <col min="11" max="12" width="6.625" style="109" hidden="1" customWidth="1"/>
    <col min="13" max="13" width="11.625" style="18" customWidth="1"/>
    <col min="14" max="15" width="4.625" style="83" hidden="1" customWidth="1"/>
    <col min="16" max="16" width="4.625" style="109" hidden="1" customWidth="1"/>
    <col min="17" max="16384" width="9" style="2"/>
  </cols>
  <sheetData>
    <row r="1" spans="1:16" ht="18" customHeight="1">
      <c r="A1" s="159" t="s">
        <v>173</v>
      </c>
      <c r="B1" s="159"/>
      <c r="C1" s="159"/>
      <c r="D1" s="159"/>
      <c r="E1" s="159"/>
      <c r="F1" s="139" t="s">
        <v>212</v>
      </c>
      <c r="G1" s="139"/>
      <c r="H1" s="139"/>
      <c r="I1" s="139"/>
      <c r="J1" s="139"/>
      <c r="K1" s="139"/>
      <c r="L1" s="139"/>
      <c r="M1" s="139"/>
      <c r="O1" s="109"/>
    </row>
    <row r="2" spans="1:16" ht="18" customHeight="1">
      <c r="A2" s="139" t="s">
        <v>211</v>
      </c>
      <c r="B2" s="139"/>
      <c r="C2" s="139"/>
      <c r="D2" s="139"/>
      <c r="E2" s="139"/>
      <c r="F2" s="140" t="s">
        <v>213</v>
      </c>
      <c r="G2" s="140"/>
      <c r="H2" s="140"/>
      <c r="I2" s="140"/>
      <c r="J2" s="140"/>
      <c r="K2" s="140"/>
      <c r="L2" s="140"/>
      <c r="M2" s="140"/>
      <c r="O2" s="109"/>
    </row>
    <row r="3" spans="1:16" ht="18" customHeight="1">
      <c r="A3" s="139" t="s">
        <v>58</v>
      </c>
      <c r="B3" s="139"/>
      <c r="C3" s="139"/>
      <c r="D3" s="139"/>
      <c r="E3" s="139"/>
      <c r="F3" s="159"/>
      <c r="G3" s="159"/>
      <c r="H3" s="159"/>
      <c r="I3" s="159"/>
      <c r="J3" s="159"/>
      <c r="K3" s="159"/>
      <c r="L3" s="159"/>
      <c r="M3" s="159"/>
      <c r="O3" s="109"/>
    </row>
    <row r="4" spans="1:16" s="15" customFormat="1" ht="18" customHeight="1">
      <c r="A4" s="157"/>
      <c r="B4" s="157"/>
      <c r="C4" s="157"/>
      <c r="D4" s="157"/>
      <c r="E4" s="157"/>
      <c r="F4" s="107"/>
      <c r="M4" s="17"/>
      <c r="N4" s="14"/>
      <c r="O4" s="28"/>
      <c r="P4" s="28"/>
    </row>
    <row r="5" spans="1:16" ht="35.1" customHeight="1">
      <c r="A5" s="158" t="s">
        <v>1001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6" ht="24.95" customHeight="1">
      <c r="A6" s="145" t="s">
        <v>1002</v>
      </c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</row>
    <row r="7" spans="1:16" ht="15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19"/>
    </row>
    <row r="8" spans="1:16" ht="30" customHeight="1">
      <c r="A8" s="146" t="s">
        <v>287</v>
      </c>
      <c r="B8" s="148" t="s">
        <v>20</v>
      </c>
      <c r="C8" s="149" t="s">
        <v>214</v>
      </c>
      <c r="D8" s="150"/>
      <c r="E8" s="146" t="s">
        <v>174</v>
      </c>
      <c r="F8" s="153" t="s">
        <v>291</v>
      </c>
      <c r="G8" s="154"/>
      <c r="H8" s="153" t="s">
        <v>217</v>
      </c>
      <c r="I8" s="154"/>
      <c r="J8" s="155" t="s">
        <v>218</v>
      </c>
      <c r="K8" s="155" t="s">
        <v>294</v>
      </c>
      <c r="L8" s="155" t="s">
        <v>311</v>
      </c>
      <c r="M8" s="141" t="s">
        <v>215</v>
      </c>
      <c r="N8" s="141" t="s">
        <v>216</v>
      </c>
      <c r="O8" s="143" t="s">
        <v>21</v>
      </c>
      <c r="P8" s="143" t="s">
        <v>22</v>
      </c>
    </row>
    <row r="9" spans="1:16" ht="20.100000000000001" customHeight="1">
      <c r="A9" s="147"/>
      <c r="B9" s="147"/>
      <c r="C9" s="151"/>
      <c r="D9" s="152"/>
      <c r="E9" s="147"/>
      <c r="F9" s="21" t="s">
        <v>292</v>
      </c>
      <c r="G9" s="10" t="s">
        <v>293</v>
      </c>
      <c r="H9" s="10" t="s">
        <v>292</v>
      </c>
      <c r="I9" s="10" t="s">
        <v>293</v>
      </c>
      <c r="J9" s="156"/>
      <c r="K9" s="156"/>
      <c r="L9" s="156"/>
      <c r="M9" s="142"/>
      <c r="N9" s="142"/>
      <c r="O9" s="144"/>
      <c r="P9" s="144"/>
    </row>
    <row r="10" spans="1:16" s="4" customFormat="1" ht="15.95" customHeight="1">
      <c r="A10" s="3">
        <v>1</v>
      </c>
      <c r="B10" s="71" t="s">
        <v>223</v>
      </c>
      <c r="C10" s="72" t="s">
        <v>224</v>
      </c>
      <c r="D10" s="73" t="s">
        <v>374</v>
      </c>
      <c r="E10" s="51" t="s">
        <v>419</v>
      </c>
      <c r="F10" s="78">
        <v>8</v>
      </c>
      <c r="G10" s="78"/>
      <c r="H10" s="36">
        <v>76</v>
      </c>
      <c r="I10" s="36"/>
      <c r="J10" s="86" t="str">
        <f t="shared" ref="J10:K12" si="0">IF(AND(F10&gt;=9,H10&gt;=90),"HSXS",IF(AND(F10&gt;=8,H10&gt;=80),"HSG",IF(AND(F10&gt;=7,H10&gt;=70),"HSK"," ")))</f>
        <v>HSK</v>
      </c>
      <c r="K10" s="86" t="str">
        <f t="shared" si="0"/>
        <v xml:space="preserve"> </v>
      </c>
      <c r="L10" s="86" t="str">
        <f t="shared" ref="L10:L16" si="1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59"/>
      <c r="N10" s="13"/>
      <c r="O10" s="45">
        <f t="shared" ref="O10:O36" si="2">SUM(H10:I10)/2</f>
        <v>38</v>
      </c>
      <c r="P10" s="3"/>
    </row>
    <row r="11" spans="1:16" s="4" customFormat="1" ht="15.95" customHeight="1">
      <c r="A11" s="3">
        <v>2</v>
      </c>
      <c r="B11" s="71" t="s">
        <v>485</v>
      </c>
      <c r="C11" s="72" t="s">
        <v>334</v>
      </c>
      <c r="D11" s="73" t="s">
        <v>379</v>
      </c>
      <c r="E11" s="51" t="s">
        <v>422</v>
      </c>
      <c r="F11" s="36">
        <v>8.68</v>
      </c>
      <c r="G11" s="36"/>
      <c r="H11" s="36">
        <v>80</v>
      </c>
      <c r="I11" s="36"/>
      <c r="J11" s="86" t="str">
        <f t="shared" si="0"/>
        <v>HSG</v>
      </c>
      <c r="K11" s="86" t="str">
        <f t="shared" si="0"/>
        <v xml:space="preserve"> </v>
      </c>
      <c r="L11" s="86" t="str">
        <f t="shared" si="1"/>
        <v xml:space="preserve"> </v>
      </c>
      <c r="M11" s="54"/>
      <c r="N11" s="13"/>
      <c r="O11" s="45">
        <f t="shared" si="2"/>
        <v>40</v>
      </c>
      <c r="P11" s="3"/>
    </row>
    <row r="12" spans="1:16" s="4" customFormat="1" ht="15.95" customHeight="1">
      <c r="A12" s="3">
        <v>3</v>
      </c>
      <c r="B12" s="71" t="s">
        <v>1007</v>
      </c>
      <c r="C12" s="72" t="s">
        <v>362</v>
      </c>
      <c r="D12" s="73" t="s">
        <v>346</v>
      </c>
      <c r="E12" s="51" t="s">
        <v>422</v>
      </c>
      <c r="F12" s="36">
        <v>7.91</v>
      </c>
      <c r="G12" s="36"/>
      <c r="H12" s="36">
        <v>70</v>
      </c>
      <c r="I12" s="36"/>
      <c r="J12" s="86" t="str">
        <f t="shared" si="0"/>
        <v>HSK</v>
      </c>
      <c r="K12" s="86" t="str">
        <f t="shared" si="0"/>
        <v xml:space="preserve"> </v>
      </c>
      <c r="L12" s="86" t="str">
        <f t="shared" si="1"/>
        <v xml:space="preserve"> </v>
      </c>
      <c r="M12" s="59"/>
      <c r="N12" s="13"/>
      <c r="O12" s="45">
        <f t="shared" si="2"/>
        <v>35</v>
      </c>
      <c r="P12" s="3"/>
    </row>
    <row r="13" spans="1:16" s="4" customFormat="1" ht="15.95" customHeight="1">
      <c r="A13" s="3">
        <v>4</v>
      </c>
      <c r="B13" s="71" t="s">
        <v>1010</v>
      </c>
      <c r="C13" s="72" t="s">
        <v>486</v>
      </c>
      <c r="D13" s="73" t="s">
        <v>150</v>
      </c>
      <c r="E13" s="51" t="s">
        <v>425</v>
      </c>
      <c r="F13" s="36">
        <v>7.24</v>
      </c>
      <c r="G13" s="36"/>
      <c r="H13" s="36">
        <v>79</v>
      </c>
      <c r="I13" s="36"/>
      <c r="J13" s="86" t="str">
        <f t="shared" ref="J13:K13" si="3">IF(AND(F13&gt;=9,H13&gt;=90),"HSXS",IF(AND(F13&gt;=8,H13&gt;=80),"HSG",IF(AND(F13&gt;=7,H13&gt;=70),"HSK"," ")))</f>
        <v>HSK</v>
      </c>
      <c r="K13" s="86" t="str">
        <f t="shared" si="3"/>
        <v xml:space="preserve"> </v>
      </c>
      <c r="L13" s="86" t="str">
        <f t="shared" si="1"/>
        <v xml:space="preserve"> </v>
      </c>
      <c r="M13" s="11"/>
      <c r="N13" s="13"/>
      <c r="O13" s="45">
        <f t="shared" si="2"/>
        <v>39.5</v>
      </c>
      <c r="P13" s="3"/>
    </row>
    <row r="14" spans="1:16" s="4" customFormat="1" ht="15.95" customHeight="1">
      <c r="A14" s="3">
        <v>5</v>
      </c>
      <c r="B14" s="71" t="s">
        <v>1011</v>
      </c>
      <c r="C14" s="72" t="s">
        <v>10</v>
      </c>
      <c r="D14" s="73" t="s">
        <v>454</v>
      </c>
      <c r="E14" s="51" t="s">
        <v>425</v>
      </c>
      <c r="F14" s="36">
        <v>7.59</v>
      </c>
      <c r="G14" s="36"/>
      <c r="H14" s="36">
        <v>91</v>
      </c>
      <c r="I14" s="36"/>
      <c r="J14" s="86" t="str">
        <f t="shared" ref="J14:K18" si="4">IF(AND(F14&gt;=9,H14&gt;=90),"HSXS",IF(AND(F14&gt;=8,H14&gt;=80),"HSG",IF(AND(F14&gt;=7,H14&gt;=70),"HSK"," ")))</f>
        <v>HSK</v>
      </c>
      <c r="K14" s="86" t="str">
        <f t="shared" si="4"/>
        <v xml:space="preserve"> </v>
      </c>
      <c r="L14" s="86" t="str">
        <f t="shared" si="1"/>
        <v xml:space="preserve"> </v>
      </c>
      <c r="M14" s="40"/>
      <c r="N14" s="13"/>
      <c r="O14" s="45">
        <f t="shared" si="2"/>
        <v>45.5</v>
      </c>
      <c r="P14" s="3"/>
    </row>
    <row r="15" spans="1:16" s="4" customFormat="1" ht="15.95" customHeight="1">
      <c r="A15" s="3">
        <v>6</v>
      </c>
      <c r="B15" s="111" t="s">
        <v>1012</v>
      </c>
      <c r="C15" s="112" t="s">
        <v>1013</v>
      </c>
      <c r="D15" s="113" t="s">
        <v>454</v>
      </c>
      <c r="E15" s="51" t="s">
        <v>425</v>
      </c>
      <c r="F15" s="36">
        <v>7.95</v>
      </c>
      <c r="G15" s="36"/>
      <c r="H15" s="36">
        <v>77</v>
      </c>
      <c r="I15" s="36"/>
      <c r="J15" s="86" t="str">
        <f t="shared" si="4"/>
        <v>HSK</v>
      </c>
      <c r="K15" s="86" t="str">
        <f t="shared" si="4"/>
        <v xml:space="preserve"> </v>
      </c>
      <c r="L15" s="86" t="str">
        <f t="shared" si="1"/>
        <v xml:space="preserve"> </v>
      </c>
      <c r="M15" s="101" t="s">
        <v>1585</v>
      </c>
      <c r="N15" s="13"/>
      <c r="O15" s="45">
        <f t="shared" si="2"/>
        <v>38.5</v>
      </c>
      <c r="P15" s="3"/>
    </row>
    <row r="16" spans="1:16" s="4" customFormat="1" ht="15.95" customHeight="1">
      <c r="A16" s="3">
        <v>7</v>
      </c>
      <c r="B16" s="111" t="s">
        <v>1014</v>
      </c>
      <c r="C16" s="112" t="s">
        <v>1015</v>
      </c>
      <c r="D16" s="113" t="s">
        <v>366</v>
      </c>
      <c r="E16" s="51" t="s">
        <v>425</v>
      </c>
      <c r="F16" s="36">
        <v>8.58</v>
      </c>
      <c r="G16" s="36"/>
      <c r="H16" s="36">
        <v>80</v>
      </c>
      <c r="I16" s="36"/>
      <c r="J16" s="86" t="str">
        <f t="shared" si="4"/>
        <v>HSG</v>
      </c>
      <c r="K16" s="86" t="str">
        <f t="shared" si="4"/>
        <v xml:space="preserve"> </v>
      </c>
      <c r="L16" s="86" t="str">
        <f t="shared" si="1"/>
        <v xml:space="preserve"> </v>
      </c>
      <c r="M16" s="101" t="s">
        <v>1585</v>
      </c>
      <c r="N16" s="13"/>
      <c r="O16" s="45">
        <f t="shared" si="2"/>
        <v>40</v>
      </c>
      <c r="P16" s="3"/>
    </row>
    <row r="17" spans="1:16" s="4" customFormat="1" ht="15.95" customHeight="1">
      <c r="A17" s="3">
        <v>8</v>
      </c>
      <c r="B17" s="71" t="s">
        <v>1018</v>
      </c>
      <c r="C17" s="72" t="s">
        <v>1019</v>
      </c>
      <c r="D17" s="73" t="s">
        <v>203</v>
      </c>
      <c r="E17" s="51" t="s">
        <v>426</v>
      </c>
      <c r="F17" s="36">
        <v>7.88</v>
      </c>
      <c r="G17" s="36"/>
      <c r="H17" s="36">
        <v>73</v>
      </c>
      <c r="I17" s="36"/>
      <c r="J17" s="86" t="str">
        <f t="shared" si="4"/>
        <v>HSK</v>
      </c>
      <c r="K17" s="86" t="str">
        <f t="shared" si="4"/>
        <v xml:space="preserve"> </v>
      </c>
      <c r="L17" s="86" t="str">
        <f t="shared" ref="L17" si="5">IF(AND(J17="HSXS",K17="HSXS"),"HSXS",IF(AND(J17="HSG",K17="HSG"),"HSG",IF(AND(J17="HSK",K17="HSK"),"HSK",IF(AND(J17="HSXS",K17="HSG"),"HSG",IF(AND(J17="HSG",K17="HSXS"),"HSG",IF(AND(J17="HSG",K17="HSK"),"HSK",IF(AND(J17="HSK",K17="HSG"),"HSK"," ")))))))</f>
        <v xml:space="preserve"> </v>
      </c>
      <c r="M17" s="52"/>
      <c r="N17" s="110"/>
      <c r="O17" s="45">
        <f t="shared" si="2"/>
        <v>36.5</v>
      </c>
      <c r="P17" s="3"/>
    </row>
    <row r="18" spans="1:16" s="4" customFormat="1" ht="15.95" customHeight="1">
      <c r="A18" s="3">
        <v>9</v>
      </c>
      <c r="B18" s="71" t="s">
        <v>15</v>
      </c>
      <c r="C18" s="72" t="s">
        <v>16</v>
      </c>
      <c r="D18" s="73" t="s">
        <v>400</v>
      </c>
      <c r="E18" s="51" t="s">
        <v>426</v>
      </c>
      <c r="F18" s="36">
        <v>8.1300000000000008</v>
      </c>
      <c r="G18" s="36"/>
      <c r="H18" s="36">
        <v>73</v>
      </c>
      <c r="I18" s="36"/>
      <c r="J18" s="86" t="str">
        <f t="shared" si="4"/>
        <v>HSK</v>
      </c>
      <c r="K18" s="86" t="str">
        <f t="shared" si="4"/>
        <v xml:space="preserve"> </v>
      </c>
      <c r="L18" s="86" t="str">
        <f t="shared" ref="L18:L29" si="6">IF(AND(J18="HSXS",K18="HSXS"),"HSXS",IF(AND(J18="HSG",K18="HSG"),"HSG",IF(AND(J18="HSK",K18="HSK"),"HSK",IF(AND(J18="HSXS",K18="HSG"),"HSG",IF(AND(J18="HSG",K18="HSXS"),"HSG",IF(AND(J18="HSG",K18="HSK"),"HSK",IF(AND(J18="HSK",K18="HSG"),"HSK"," ")))))))</f>
        <v xml:space="preserve"> </v>
      </c>
      <c r="M18" s="52"/>
      <c r="N18" s="47"/>
      <c r="O18" s="45">
        <f t="shared" si="2"/>
        <v>36.5</v>
      </c>
      <c r="P18" s="3"/>
    </row>
    <row r="19" spans="1:16" s="4" customFormat="1" ht="15.95" customHeight="1">
      <c r="A19" s="3">
        <v>10</v>
      </c>
      <c r="B19" s="71" t="s">
        <v>368</v>
      </c>
      <c r="C19" s="72" t="s">
        <v>1022</v>
      </c>
      <c r="D19" s="73" t="s">
        <v>203</v>
      </c>
      <c r="E19" s="51" t="s">
        <v>427</v>
      </c>
      <c r="F19" s="36">
        <v>8.68</v>
      </c>
      <c r="G19" s="36"/>
      <c r="H19" s="36">
        <v>73</v>
      </c>
      <c r="I19" s="36"/>
      <c r="J19" s="86" t="str">
        <f t="shared" ref="J19:K19" si="7">IF(AND(F19&gt;=9,H19&gt;=90),"HSXS",IF(AND(F19&gt;=8,H19&gt;=80),"HSG",IF(AND(F19&gt;=7,H19&gt;=70),"HSK"," ")))</f>
        <v>HSK</v>
      </c>
      <c r="K19" s="86" t="str">
        <f t="shared" si="7"/>
        <v xml:space="preserve"> </v>
      </c>
      <c r="L19" s="86" t="str">
        <f t="shared" si="6"/>
        <v xml:space="preserve"> </v>
      </c>
      <c r="M19" s="40"/>
      <c r="N19" s="13"/>
      <c r="O19" s="45">
        <f t="shared" si="2"/>
        <v>36.5</v>
      </c>
      <c r="P19" s="3"/>
    </row>
    <row r="20" spans="1:16" s="4" customFormat="1" ht="15.95" customHeight="1">
      <c r="A20" s="3">
        <v>11</v>
      </c>
      <c r="B20" s="71" t="s">
        <v>136</v>
      </c>
      <c r="C20" s="72" t="s">
        <v>188</v>
      </c>
      <c r="D20" s="73" t="s">
        <v>202</v>
      </c>
      <c r="E20" s="51" t="s">
        <v>428</v>
      </c>
      <c r="F20" s="36">
        <v>7.52</v>
      </c>
      <c r="G20" s="36"/>
      <c r="H20" s="36">
        <v>74</v>
      </c>
      <c r="I20" s="36"/>
      <c r="J20" s="86" t="str">
        <f t="shared" ref="J20:K25" si="8">IF(AND(F20&gt;=9,H20&gt;=90),"HSXS",IF(AND(F20&gt;=8,H20&gt;=80),"HSG",IF(AND(F20&gt;=7,H20&gt;=70),"HSK"," ")))</f>
        <v>HSK</v>
      </c>
      <c r="K20" s="86" t="str">
        <f t="shared" si="8"/>
        <v xml:space="preserve"> </v>
      </c>
      <c r="L20" s="86" t="str">
        <f t="shared" si="6"/>
        <v xml:space="preserve"> </v>
      </c>
      <c r="M20" s="63"/>
      <c r="N20" s="77"/>
      <c r="O20" s="45">
        <f t="shared" si="2"/>
        <v>37</v>
      </c>
      <c r="P20" s="3"/>
    </row>
    <row r="21" spans="1:16" s="4" customFormat="1" ht="15.95" customHeight="1">
      <c r="A21" s="3">
        <v>12</v>
      </c>
      <c r="B21" s="71" t="s">
        <v>1024</v>
      </c>
      <c r="C21" s="72" t="s">
        <v>147</v>
      </c>
      <c r="D21" s="73" t="s">
        <v>137</v>
      </c>
      <c r="E21" s="51" t="s">
        <v>428</v>
      </c>
      <c r="F21" s="36">
        <v>7.56</v>
      </c>
      <c r="G21" s="78"/>
      <c r="H21" s="36">
        <v>70</v>
      </c>
      <c r="I21" s="36"/>
      <c r="J21" s="86" t="str">
        <f t="shared" si="8"/>
        <v>HSK</v>
      </c>
      <c r="K21" s="86" t="str">
        <f t="shared" si="8"/>
        <v xml:space="preserve"> </v>
      </c>
      <c r="L21" s="86" t="str">
        <f t="shared" si="6"/>
        <v xml:space="preserve"> </v>
      </c>
      <c r="M21" s="53"/>
      <c r="N21" s="77" t="s">
        <v>94</v>
      </c>
      <c r="O21" s="45">
        <f t="shared" si="2"/>
        <v>35</v>
      </c>
      <c r="P21" s="3"/>
    </row>
    <row r="22" spans="1:16" s="4" customFormat="1" ht="15.95" customHeight="1">
      <c r="A22" s="3">
        <v>13</v>
      </c>
      <c r="B22" s="71" t="s">
        <v>156</v>
      </c>
      <c r="C22" s="72" t="s">
        <v>157</v>
      </c>
      <c r="D22" s="73" t="s">
        <v>375</v>
      </c>
      <c r="E22" s="51" t="s">
        <v>428</v>
      </c>
      <c r="F22" s="36">
        <v>8.0500000000000007</v>
      </c>
      <c r="G22" s="36"/>
      <c r="H22" s="36">
        <v>70</v>
      </c>
      <c r="I22" s="36"/>
      <c r="J22" s="86" t="str">
        <f t="shared" si="8"/>
        <v>HSK</v>
      </c>
      <c r="K22" s="86" t="str">
        <f t="shared" si="8"/>
        <v xml:space="preserve"> </v>
      </c>
      <c r="L22" s="86" t="str">
        <f t="shared" si="6"/>
        <v xml:space="preserve"> </v>
      </c>
      <c r="M22" s="59"/>
      <c r="N22" s="77" t="s">
        <v>94</v>
      </c>
      <c r="O22" s="45">
        <f t="shared" si="2"/>
        <v>35</v>
      </c>
      <c r="P22" s="3"/>
    </row>
    <row r="23" spans="1:16" s="4" customFormat="1" ht="15.95" customHeight="1">
      <c r="A23" s="3">
        <v>14</v>
      </c>
      <c r="B23" s="71" t="s">
        <v>11</v>
      </c>
      <c r="C23" s="72" t="s">
        <v>12</v>
      </c>
      <c r="D23" s="73" t="s">
        <v>492</v>
      </c>
      <c r="E23" s="51" t="s">
        <v>428</v>
      </c>
      <c r="F23" s="36">
        <v>8.3699999999999992</v>
      </c>
      <c r="G23" s="36"/>
      <c r="H23" s="36">
        <v>83</v>
      </c>
      <c r="I23" s="36"/>
      <c r="J23" s="86" t="str">
        <f t="shared" si="8"/>
        <v>HSG</v>
      </c>
      <c r="K23" s="86" t="str">
        <f t="shared" si="8"/>
        <v xml:space="preserve"> </v>
      </c>
      <c r="L23" s="86" t="str">
        <f t="shared" si="6"/>
        <v xml:space="preserve"> </v>
      </c>
      <c r="M23" s="63"/>
      <c r="N23" s="77" t="s">
        <v>94</v>
      </c>
      <c r="O23" s="45">
        <f t="shared" si="2"/>
        <v>41.5</v>
      </c>
      <c r="P23" s="3"/>
    </row>
    <row r="24" spans="1:16" s="4" customFormat="1" ht="15.95" customHeight="1">
      <c r="A24" s="3">
        <v>15</v>
      </c>
      <c r="B24" s="71" t="s">
        <v>1025</v>
      </c>
      <c r="C24" s="72" t="s">
        <v>14</v>
      </c>
      <c r="D24" s="73" t="s">
        <v>324</v>
      </c>
      <c r="E24" s="51" t="s">
        <v>428</v>
      </c>
      <c r="F24" s="36">
        <v>7.41</v>
      </c>
      <c r="G24" s="36"/>
      <c r="H24" s="36">
        <v>77</v>
      </c>
      <c r="I24" s="36"/>
      <c r="J24" s="86" t="str">
        <f t="shared" si="8"/>
        <v>HSK</v>
      </c>
      <c r="K24" s="86" t="str">
        <f t="shared" si="8"/>
        <v xml:space="preserve"> </v>
      </c>
      <c r="L24" s="86" t="str">
        <f t="shared" si="6"/>
        <v xml:space="preserve"> </v>
      </c>
      <c r="M24" s="52"/>
      <c r="N24" s="77" t="s">
        <v>94</v>
      </c>
      <c r="O24" s="45">
        <f t="shared" si="2"/>
        <v>38.5</v>
      </c>
      <c r="P24" s="3"/>
    </row>
    <row r="25" spans="1:16" s="4" customFormat="1" ht="15.95" customHeight="1">
      <c r="A25" s="3">
        <v>16</v>
      </c>
      <c r="B25" s="71" t="s">
        <v>1026</v>
      </c>
      <c r="C25" s="72" t="s">
        <v>1027</v>
      </c>
      <c r="D25" s="73" t="s">
        <v>244</v>
      </c>
      <c r="E25" s="51" t="s">
        <v>430</v>
      </c>
      <c r="F25" s="78">
        <v>8.3000000000000007</v>
      </c>
      <c r="G25" s="78"/>
      <c r="H25" s="36">
        <v>75</v>
      </c>
      <c r="I25" s="36"/>
      <c r="J25" s="86" t="str">
        <f t="shared" si="8"/>
        <v>HSK</v>
      </c>
      <c r="K25" s="86" t="str">
        <f t="shared" si="8"/>
        <v xml:space="preserve"> </v>
      </c>
      <c r="L25" s="86" t="str">
        <f t="shared" si="6"/>
        <v xml:space="preserve"> </v>
      </c>
      <c r="M25" s="52"/>
      <c r="N25" s="64"/>
      <c r="O25" s="45">
        <f t="shared" si="2"/>
        <v>37.5</v>
      </c>
      <c r="P25" s="3"/>
    </row>
    <row r="26" spans="1:16" s="4" customFormat="1" ht="15.95" customHeight="1">
      <c r="A26" s="3">
        <v>17</v>
      </c>
      <c r="B26" s="71" t="s">
        <v>132</v>
      </c>
      <c r="C26" s="72" t="s">
        <v>133</v>
      </c>
      <c r="D26" s="73" t="s">
        <v>400</v>
      </c>
      <c r="E26" s="51" t="s">
        <v>430</v>
      </c>
      <c r="F26" s="36">
        <v>8.6199999999999992</v>
      </c>
      <c r="G26" s="36"/>
      <c r="H26" s="36">
        <v>81</v>
      </c>
      <c r="I26" s="36"/>
      <c r="J26" s="86" t="str">
        <f t="shared" ref="J26:J35" si="9">IF(AND(F26&gt;=9,H26&gt;=90),"HSXS",IF(AND(F26&gt;=8,H26&gt;=80),"HSG",IF(AND(F26&gt;=7,H26&gt;=70),"HSK"," ")))</f>
        <v>HSG</v>
      </c>
      <c r="K26" s="86" t="str">
        <f t="shared" ref="K26:K35" si="10">IF(AND(G26&gt;=9,I26&gt;=90),"HSXS",IF(AND(G26&gt;=8,I26&gt;=80),"HSG",IF(AND(G26&gt;=7,I26&gt;=70),"HSK"," ")))</f>
        <v xml:space="preserve"> </v>
      </c>
      <c r="L26" s="86" t="str">
        <f t="shared" si="6"/>
        <v xml:space="preserve"> </v>
      </c>
      <c r="M26" s="52"/>
      <c r="N26" s="64"/>
      <c r="O26" s="45">
        <f t="shared" si="2"/>
        <v>40.5</v>
      </c>
      <c r="P26" s="3"/>
    </row>
    <row r="27" spans="1:16" s="4" customFormat="1" ht="15.95" customHeight="1">
      <c r="A27" s="3">
        <v>18</v>
      </c>
      <c r="B27" s="71" t="s">
        <v>369</v>
      </c>
      <c r="C27" s="72" t="s">
        <v>370</v>
      </c>
      <c r="D27" s="73" t="s">
        <v>225</v>
      </c>
      <c r="E27" s="51" t="s">
        <v>432</v>
      </c>
      <c r="F27" s="36">
        <v>8.84</v>
      </c>
      <c r="G27" s="36"/>
      <c r="H27" s="36">
        <v>98</v>
      </c>
      <c r="I27" s="36"/>
      <c r="J27" s="86" t="str">
        <f t="shared" si="9"/>
        <v>HSG</v>
      </c>
      <c r="K27" s="86" t="str">
        <f t="shared" si="10"/>
        <v xml:space="preserve"> </v>
      </c>
      <c r="L27" s="86" t="str">
        <f t="shared" si="6"/>
        <v xml:space="preserve"> </v>
      </c>
      <c r="M27" s="59"/>
      <c r="N27" s="77"/>
      <c r="O27" s="45">
        <f t="shared" si="2"/>
        <v>49</v>
      </c>
      <c r="P27" s="3"/>
    </row>
    <row r="28" spans="1:16" s="4" customFormat="1" ht="15.95" customHeight="1">
      <c r="A28" s="3">
        <v>19</v>
      </c>
      <c r="B28" s="71" t="s">
        <v>247</v>
      </c>
      <c r="C28" s="72" t="s">
        <v>248</v>
      </c>
      <c r="D28" s="73" t="s">
        <v>338</v>
      </c>
      <c r="E28" s="51" t="s">
        <v>432</v>
      </c>
      <c r="F28" s="78">
        <v>7.9</v>
      </c>
      <c r="G28" s="78"/>
      <c r="H28" s="36">
        <v>100</v>
      </c>
      <c r="I28" s="36"/>
      <c r="J28" s="86" t="str">
        <f t="shared" si="9"/>
        <v>HSK</v>
      </c>
      <c r="K28" s="86" t="str">
        <f t="shared" si="10"/>
        <v xml:space="preserve"> </v>
      </c>
      <c r="L28" s="86" t="str">
        <f t="shared" si="6"/>
        <v xml:space="preserve"> </v>
      </c>
      <c r="M28" s="59"/>
      <c r="N28" s="77" t="s">
        <v>94</v>
      </c>
      <c r="O28" s="45">
        <f t="shared" si="2"/>
        <v>50</v>
      </c>
      <c r="P28" s="3"/>
    </row>
    <row r="29" spans="1:16" s="4" customFormat="1" ht="15.95" customHeight="1">
      <c r="A29" s="3">
        <v>20</v>
      </c>
      <c r="B29" s="71" t="s">
        <v>437</v>
      </c>
      <c r="C29" s="72" t="s">
        <v>105</v>
      </c>
      <c r="D29" s="73" t="s">
        <v>106</v>
      </c>
      <c r="E29" s="51" t="s">
        <v>432</v>
      </c>
      <c r="F29" s="36">
        <v>8.84</v>
      </c>
      <c r="G29" s="36"/>
      <c r="H29" s="36">
        <v>99</v>
      </c>
      <c r="I29" s="36"/>
      <c r="J29" s="86" t="str">
        <f t="shared" si="9"/>
        <v>HSG</v>
      </c>
      <c r="K29" s="86" t="str">
        <f t="shared" si="10"/>
        <v xml:space="preserve"> </v>
      </c>
      <c r="L29" s="86" t="str">
        <f t="shared" si="6"/>
        <v xml:space="preserve"> </v>
      </c>
      <c r="M29" s="38"/>
      <c r="N29" s="77"/>
      <c r="O29" s="45">
        <f t="shared" si="2"/>
        <v>49.5</v>
      </c>
      <c r="P29" s="3"/>
    </row>
    <row r="30" spans="1:16" s="4" customFormat="1" ht="15.95" customHeight="1">
      <c r="A30" s="3">
        <v>21</v>
      </c>
      <c r="B30" s="71" t="s">
        <v>1035</v>
      </c>
      <c r="C30" s="72" t="s">
        <v>76</v>
      </c>
      <c r="D30" s="73" t="s">
        <v>177</v>
      </c>
      <c r="E30" s="51" t="s">
        <v>432</v>
      </c>
      <c r="F30" s="36">
        <v>7.31</v>
      </c>
      <c r="G30" s="36"/>
      <c r="H30" s="36">
        <v>88</v>
      </c>
      <c r="I30" s="36"/>
      <c r="J30" s="86" t="str">
        <f t="shared" si="9"/>
        <v>HSK</v>
      </c>
      <c r="K30" s="86" t="str">
        <f t="shared" si="10"/>
        <v xml:space="preserve"> </v>
      </c>
      <c r="L30" s="86" t="str">
        <f t="shared" ref="L30:L35" si="11">IF(AND(J30="HSXS",K30="HSXS"),"HSXS",IF(AND(J30="HSG",K30="HSG"),"HSG",IF(AND(J30="HSK",K30="HSK"),"HSK",IF(AND(J30="HSXS",K30="HSG"),"HSG",IF(AND(J30="HSG",K30="HSXS"),"HSG",IF(AND(J30="HSG",K30="HSK"),"HSK",IF(AND(J30="HSK",K30="HSG"),"HSK"," ")))))))</f>
        <v xml:space="preserve"> </v>
      </c>
      <c r="M30" s="40"/>
      <c r="N30" s="77"/>
      <c r="O30" s="45">
        <f t="shared" si="2"/>
        <v>44</v>
      </c>
      <c r="P30" s="3"/>
    </row>
    <row r="31" spans="1:16" s="4" customFormat="1" ht="15.95" customHeight="1">
      <c r="A31" s="3">
        <v>22</v>
      </c>
      <c r="B31" s="71" t="s">
        <v>240</v>
      </c>
      <c r="C31" s="72" t="s">
        <v>241</v>
      </c>
      <c r="D31" s="73" t="s">
        <v>113</v>
      </c>
      <c r="E31" s="51" t="s">
        <v>432</v>
      </c>
      <c r="F31" s="36">
        <v>8.2799999999999994</v>
      </c>
      <c r="G31" s="36"/>
      <c r="H31" s="36">
        <v>90</v>
      </c>
      <c r="I31" s="36"/>
      <c r="J31" s="86" t="str">
        <f t="shared" si="9"/>
        <v>HSG</v>
      </c>
      <c r="K31" s="86" t="str">
        <f t="shared" si="10"/>
        <v xml:space="preserve"> </v>
      </c>
      <c r="L31" s="86" t="str">
        <f t="shared" si="11"/>
        <v xml:space="preserve"> </v>
      </c>
      <c r="M31" s="53"/>
      <c r="N31" s="77"/>
      <c r="O31" s="45">
        <f t="shared" si="2"/>
        <v>45</v>
      </c>
      <c r="P31" s="3"/>
    </row>
    <row r="32" spans="1:16" s="4" customFormat="1" ht="15.95" customHeight="1">
      <c r="A32" s="3">
        <v>23</v>
      </c>
      <c r="B32" s="71" t="s">
        <v>1036</v>
      </c>
      <c r="C32" s="72" t="s">
        <v>1037</v>
      </c>
      <c r="D32" s="73" t="s">
        <v>356</v>
      </c>
      <c r="E32" s="51" t="s">
        <v>432</v>
      </c>
      <c r="F32" s="36">
        <v>8.0399999999999991</v>
      </c>
      <c r="G32" s="78"/>
      <c r="H32" s="36">
        <v>82</v>
      </c>
      <c r="I32" s="36"/>
      <c r="J32" s="86" t="str">
        <f t="shared" si="9"/>
        <v>HSG</v>
      </c>
      <c r="K32" s="86" t="str">
        <f t="shared" si="10"/>
        <v xml:space="preserve"> </v>
      </c>
      <c r="L32" s="86" t="str">
        <f t="shared" si="11"/>
        <v xml:space="preserve"> </v>
      </c>
      <c r="M32" s="60"/>
      <c r="N32" s="77"/>
      <c r="O32" s="45">
        <f t="shared" si="2"/>
        <v>41</v>
      </c>
      <c r="P32" s="3"/>
    </row>
    <row r="33" spans="1:16" s="4" customFormat="1" ht="15.95" customHeight="1">
      <c r="A33" s="3">
        <v>24</v>
      </c>
      <c r="B33" s="71" t="s">
        <v>1038</v>
      </c>
      <c r="C33" s="72" t="s">
        <v>453</v>
      </c>
      <c r="D33" s="73" t="s">
        <v>28</v>
      </c>
      <c r="E33" s="51" t="s">
        <v>432</v>
      </c>
      <c r="F33" s="36">
        <v>7.74</v>
      </c>
      <c r="G33" s="36"/>
      <c r="H33" s="36">
        <v>74</v>
      </c>
      <c r="I33" s="36"/>
      <c r="J33" s="86" t="str">
        <f t="shared" si="9"/>
        <v>HSK</v>
      </c>
      <c r="K33" s="86" t="str">
        <f t="shared" si="10"/>
        <v xml:space="preserve"> </v>
      </c>
      <c r="L33" s="86" t="str">
        <f t="shared" si="11"/>
        <v xml:space="preserve"> </v>
      </c>
      <c r="M33" s="40"/>
      <c r="N33" s="77"/>
      <c r="O33" s="45">
        <f t="shared" si="2"/>
        <v>37</v>
      </c>
      <c r="P33" s="3"/>
    </row>
    <row r="34" spans="1:16" s="4" customFormat="1" ht="15.95" customHeight="1">
      <c r="A34" s="3">
        <v>25</v>
      </c>
      <c r="B34" s="71" t="s">
        <v>464</v>
      </c>
      <c r="C34" s="72" t="s">
        <v>465</v>
      </c>
      <c r="D34" s="73" t="s">
        <v>202</v>
      </c>
      <c r="E34" s="51" t="s">
        <v>429</v>
      </c>
      <c r="F34" s="78">
        <v>9</v>
      </c>
      <c r="G34" s="36"/>
      <c r="H34" s="36">
        <v>100</v>
      </c>
      <c r="I34" s="36"/>
      <c r="J34" s="86" t="str">
        <f t="shared" si="9"/>
        <v>HSXS</v>
      </c>
      <c r="K34" s="86" t="str">
        <f t="shared" si="10"/>
        <v xml:space="preserve"> </v>
      </c>
      <c r="L34" s="86" t="str">
        <f t="shared" si="11"/>
        <v xml:space="preserve"> </v>
      </c>
      <c r="M34" s="63"/>
      <c r="N34" s="64"/>
      <c r="O34" s="45">
        <f t="shared" si="2"/>
        <v>50</v>
      </c>
      <c r="P34" s="3"/>
    </row>
    <row r="35" spans="1:16" s="4" customFormat="1" ht="15.95" customHeight="1">
      <c r="A35" s="3">
        <v>26</v>
      </c>
      <c r="B35" s="71" t="s">
        <v>1039</v>
      </c>
      <c r="C35" s="72" t="s">
        <v>1040</v>
      </c>
      <c r="D35" s="73" t="s">
        <v>104</v>
      </c>
      <c r="E35" s="51" t="s">
        <v>429</v>
      </c>
      <c r="F35" s="36">
        <v>8.58</v>
      </c>
      <c r="G35" s="36"/>
      <c r="H35" s="36">
        <v>71</v>
      </c>
      <c r="I35" s="36"/>
      <c r="J35" s="86" t="str">
        <f t="shared" si="9"/>
        <v>HSK</v>
      </c>
      <c r="K35" s="86" t="str">
        <f t="shared" si="10"/>
        <v xml:space="preserve"> </v>
      </c>
      <c r="L35" s="86" t="str">
        <f t="shared" si="11"/>
        <v xml:space="preserve"> </v>
      </c>
      <c r="M35" s="52"/>
      <c r="N35" s="64"/>
      <c r="O35" s="45">
        <f t="shared" si="2"/>
        <v>35.5</v>
      </c>
      <c r="P35" s="3"/>
    </row>
    <row r="36" spans="1:16" s="4" customFormat="1" ht="15.95" customHeight="1">
      <c r="A36" s="3">
        <v>27</v>
      </c>
      <c r="B36" s="71" t="s">
        <v>123</v>
      </c>
      <c r="C36" s="72" t="s">
        <v>124</v>
      </c>
      <c r="D36" s="73" t="s">
        <v>375</v>
      </c>
      <c r="E36" s="51" t="s">
        <v>431</v>
      </c>
      <c r="F36" s="36">
        <v>8.49</v>
      </c>
      <c r="G36" s="36"/>
      <c r="H36" s="36">
        <v>73</v>
      </c>
      <c r="I36" s="36"/>
      <c r="J36" s="86" t="str">
        <f t="shared" ref="J36:K39" si="12">IF(AND(F36&gt;=9,H36&gt;=90),"HSXS",IF(AND(F36&gt;=8,H36&gt;=80),"HSG",IF(AND(F36&gt;=7,H36&gt;=70),"HSK"," ")))</f>
        <v>HSK</v>
      </c>
      <c r="K36" s="86" t="str">
        <f t="shared" si="12"/>
        <v xml:space="preserve"> </v>
      </c>
      <c r="L36" s="86" t="str">
        <f>IF(AND(J36="HSXS",K36="HSXS"),"HSXS",IF(AND(J36="HSG",K36="HSG"),"HSG",IF(AND(J36="HSK",K36="HSK"),"HSK",IF(AND(J36="HSXS",K36="HSG"),"HSG",IF(AND(J36="HSG",K36="HSXS"),"HSG",IF(AND(J36="HSG",K36="HSK"),"HSK",IF(AND(J36="HSK",K36="HSG"),"HSK"," ")))))))</f>
        <v xml:space="preserve"> </v>
      </c>
      <c r="M36" s="63"/>
      <c r="N36" s="110"/>
      <c r="O36" s="45">
        <f t="shared" si="2"/>
        <v>36.5</v>
      </c>
      <c r="P36" s="3"/>
    </row>
    <row r="37" spans="1:16" s="4" customFormat="1" ht="15.95" customHeight="1">
      <c r="A37" s="3">
        <v>28</v>
      </c>
      <c r="B37" s="71" t="s">
        <v>159</v>
      </c>
      <c r="C37" s="72" t="s">
        <v>160</v>
      </c>
      <c r="D37" s="73" t="s">
        <v>394</v>
      </c>
      <c r="E37" s="51" t="s">
        <v>431</v>
      </c>
      <c r="F37" s="36">
        <v>9.08</v>
      </c>
      <c r="G37" s="36"/>
      <c r="H37" s="36">
        <v>81</v>
      </c>
      <c r="I37" s="36"/>
      <c r="J37" s="86" t="str">
        <f t="shared" si="12"/>
        <v>HSG</v>
      </c>
      <c r="K37" s="86" t="str">
        <f t="shared" si="12"/>
        <v xml:space="preserve"> </v>
      </c>
      <c r="L37" s="86" t="str">
        <f>IF(AND(J37="HSXS",K37="HSXS"),"HSXS",IF(AND(J37="HSG",K37="HSG"),"HSG",IF(AND(J37="HSK",K37="HSK"),"HSK",IF(AND(J37="HSXS",K37="HSG"),"HSG",IF(AND(J37="HSG",K37="HSXS"),"HSG",IF(AND(J37="HSG",K37="HSK"),"HSK",IF(AND(J37="HSK",K37="HSG"),"HSK"," ")))))))</f>
        <v xml:space="preserve"> </v>
      </c>
      <c r="M37" s="52"/>
      <c r="N37" s="64"/>
      <c r="O37" s="45">
        <f t="shared" ref="O37:O41" si="13">SUM(H37:I37)/2</f>
        <v>40.5</v>
      </c>
      <c r="P37" s="3"/>
    </row>
    <row r="38" spans="1:16" s="4" customFormat="1" ht="15.95" customHeight="1">
      <c r="A38" s="3">
        <v>29</v>
      </c>
      <c r="B38" s="71" t="s">
        <v>1042</v>
      </c>
      <c r="C38" s="72" t="s">
        <v>1043</v>
      </c>
      <c r="D38" s="73" t="s">
        <v>356</v>
      </c>
      <c r="E38" s="51" t="s">
        <v>431</v>
      </c>
      <c r="F38" s="36">
        <v>8.0299999999999994</v>
      </c>
      <c r="G38" s="78"/>
      <c r="H38" s="36">
        <v>72</v>
      </c>
      <c r="I38" s="36"/>
      <c r="J38" s="86" t="str">
        <f t="shared" si="12"/>
        <v>HSK</v>
      </c>
      <c r="K38" s="86" t="str">
        <f t="shared" si="12"/>
        <v xml:space="preserve"> </v>
      </c>
      <c r="L38" s="86" t="str">
        <f>IF(AND(J38="HSXS",K38="HSXS"),"HSXS",IF(AND(J38="HSG",K38="HSG"),"HSG",IF(AND(J38="HSK",K38="HSK"),"HSK",IF(AND(J38="HSXS",K38="HSG"),"HSG",IF(AND(J38="HSG",K38="HSXS"),"HSG",IF(AND(J38="HSG",K38="HSK"),"HSK",IF(AND(J38="HSK",K38="HSG"),"HSK"," ")))))))</f>
        <v xml:space="preserve"> </v>
      </c>
      <c r="M38" s="38"/>
      <c r="N38" s="51"/>
      <c r="O38" s="45">
        <f t="shared" si="13"/>
        <v>36</v>
      </c>
      <c r="P38" s="3"/>
    </row>
    <row r="39" spans="1:16" s="4" customFormat="1" ht="15.95" customHeight="1">
      <c r="A39" s="3">
        <v>30</v>
      </c>
      <c r="B39" s="71" t="s">
        <v>1044</v>
      </c>
      <c r="C39" s="72" t="s">
        <v>1045</v>
      </c>
      <c r="D39" s="73" t="s">
        <v>116</v>
      </c>
      <c r="E39" s="51" t="s">
        <v>433</v>
      </c>
      <c r="F39" s="36">
        <v>8.18</v>
      </c>
      <c r="G39" s="78"/>
      <c r="H39" s="36">
        <v>78</v>
      </c>
      <c r="I39" s="36"/>
      <c r="J39" s="86" t="str">
        <f t="shared" si="12"/>
        <v>HSK</v>
      </c>
      <c r="K39" s="86" t="str">
        <f t="shared" si="12"/>
        <v xml:space="preserve"> </v>
      </c>
      <c r="L39" s="86" t="str">
        <f t="shared" ref="L39" si="14">IF(AND(J39="HSXS",K39="HSXS"),"HSXS",IF(AND(J39="HSG",K39="HSG"),"HSG",IF(AND(J39="HSK",K39="HSK"),"HSK",IF(AND(J39="HSXS",K39="HSG"),"HSG",IF(AND(J39="HSG",K39="HSXS"),"HSG",IF(AND(J39="HSG",K39="HSK"),"HSK",IF(AND(J39="HSK",K39="HSG"),"HSK"," ")))))))</f>
        <v xml:space="preserve"> </v>
      </c>
      <c r="M39" s="52"/>
      <c r="N39" s="77" t="s">
        <v>94</v>
      </c>
      <c r="O39" s="45">
        <f t="shared" si="13"/>
        <v>39</v>
      </c>
      <c r="P39" s="3"/>
    </row>
    <row r="40" spans="1:16" s="4" customFormat="1" ht="15.95" customHeight="1">
      <c r="A40" s="3">
        <v>31</v>
      </c>
      <c r="B40" s="71" t="s">
        <v>1046</v>
      </c>
      <c r="C40" s="72" t="s">
        <v>475</v>
      </c>
      <c r="D40" s="73" t="s">
        <v>144</v>
      </c>
      <c r="E40" s="51" t="s">
        <v>433</v>
      </c>
      <c r="F40" s="36">
        <v>8.07</v>
      </c>
      <c r="G40" s="36"/>
      <c r="H40" s="36">
        <v>78</v>
      </c>
      <c r="I40" s="36"/>
      <c r="J40" s="86" t="str">
        <f t="shared" ref="J40:K41" si="15">IF(AND(F40&gt;=9,H40&gt;=90),"HSXS",IF(AND(F40&gt;=8,H40&gt;=80),"HSG",IF(AND(F40&gt;=7,H40&gt;=70),"HSK"," ")))</f>
        <v>HSK</v>
      </c>
      <c r="K40" s="86" t="str">
        <f t="shared" si="15"/>
        <v xml:space="preserve"> </v>
      </c>
      <c r="L40" s="86" t="str">
        <f t="shared" ref="L40:L41" si="16">IF(AND(J40="HSXS",K40="HSXS"),"HSXS",IF(AND(J40="HSG",K40="HSG"),"HSG",IF(AND(J40="HSK",K40="HSK"),"HSK",IF(AND(J40="HSXS",K40="HSG"),"HSG",IF(AND(J40="HSG",K40="HSXS"),"HSG",IF(AND(J40="HSG",K40="HSK"),"HSK",IF(AND(J40="HSK",K40="HSG"),"HSK"," ")))))))</f>
        <v xml:space="preserve"> </v>
      </c>
      <c r="M40" s="40"/>
      <c r="N40" s="77" t="s">
        <v>94</v>
      </c>
      <c r="O40" s="45">
        <f t="shared" si="13"/>
        <v>39</v>
      </c>
      <c r="P40" s="3"/>
    </row>
    <row r="41" spans="1:16" s="4" customFormat="1" ht="15.95" customHeight="1">
      <c r="A41" s="3">
        <v>32</v>
      </c>
      <c r="B41" s="71" t="s">
        <v>262</v>
      </c>
      <c r="C41" s="72" t="s">
        <v>263</v>
      </c>
      <c r="D41" s="73" t="s">
        <v>330</v>
      </c>
      <c r="E41" s="51" t="s">
        <v>434</v>
      </c>
      <c r="F41" s="36">
        <v>8.44</v>
      </c>
      <c r="G41" s="36"/>
      <c r="H41" s="36">
        <v>80</v>
      </c>
      <c r="I41" s="36"/>
      <c r="J41" s="86" t="str">
        <f t="shared" si="15"/>
        <v>HSG</v>
      </c>
      <c r="K41" s="86" t="str">
        <f t="shared" si="15"/>
        <v xml:space="preserve"> </v>
      </c>
      <c r="L41" s="86" t="str">
        <f t="shared" si="16"/>
        <v xml:space="preserve"> </v>
      </c>
      <c r="M41" s="40"/>
      <c r="N41" s="77" t="s">
        <v>94</v>
      </c>
      <c r="O41" s="45">
        <f t="shared" si="13"/>
        <v>40</v>
      </c>
      <c r="P41" s="3"/>
    </row>
    <row r="42" spans="1:16" s="4" customFormat="1" ht="15.95" customHeight="1">
      <c r="A42" s="3">
        <v>33</v>
      </c>
      <c r="B42" s="71" t="s">
        <v>257</v>
      </c>
      <c r="C42" s="72" t="s">
        <v>258</v>
      </c>
      <c r="D42" s="73" t="s">
        <v>189</v>
      </c>
      <c r="E42" s="51" t="s">
        <v>435</v>
      </c>
      <c r="F42" s="36">
        <v>8.31</v>
      </c>
      <c r="G42" s="36"/>
      <c r="H42" s="36">
        <v>73</v>
      </c>
      <c r="I42" s="36"/>
      <c r="J42" s="86" t="str">
        <f t="shared" ref="J42:K42" si="17">IF(AND(F42&gt;=9,H42&gt;=90),"HSXS",IF(AND(F42&gt;=8,H42&gt;=80),"HSG",IF(AND(F42&gt;=7,H42&gt;=70),"HSK"," ")))</f>
        <v>HSK</v>
      </c>
      <c r="K42" s="86" t="str">
        <f t="shared" si="17"/>
        <v xml:space="preserve"> </v>
      </c>
      <c r="L42" s="86" t="str">
        <f t="shared" ref="L42" si="18">IF(AND(J42="HSXS",K42="HSXS"),"HSXS",IF(AND(J42="HSG",K42="HSG"),"HSG",IF(AND(J42="HSK",K42="HSK"),"HSK",IF(AND(J42="HSXS",K42="HSG"),"HSG",IF(AND(J42="HSG",K42="HSXS"),"HSG",IF(AND(J42="HSG",K42="HSK"),"HSK",IF(AND(J42="HSK",K42="HSG"),"HSK"," ")))))))</f>
        <v xml:space="preserve"> </v>
      </c>
      <c r="M42" s="59"/>
      <c r="N42" s="77"/>
      <c r="O42" s="45">
        <f t="shared" ref="O42:O48" si="19">SUM(H42:I42)/2</f>
        <v>36.5</v>
      </c>
      <c r="P42" s="3"/>
    </row>
    <row r="43" spans="1:16" s="4" customFormat="1" ht="15.95" customHeight="1">
      <c r="A43" s="3">
        <v>34</v>
      </c>
      <c r="B43" s="71" t="s">
        <v>1049</v>
      </c>
      <c r="C43" s="72" t="s">
        <v>1050</v>
      </c>
      <c r="D43" s="73" t="s">
        <v>454</v>
      </c>
      <c r="E43" s="51" t="s">
        <v>435</v>
      </c>
      <c r="F43" s="36">
        <v>8.0299999999999994</v>
      </c>
      <c r="G43" s="78"/>
      <c r="H43" s="36">
        <v>71</v>
      </c>
      <c r="I43" s="36"/>
      <c r="J43" s="86" t="str">
        <f t="shared" ref="J43:K44" si="20">IF(AND(F43&gt;=9,H43&gt;=90),"HSXS",IF(AND(F43&gt;=8,H43&gt;=80),"HSG",IF(AND(F43&gt;=7,H43&gt;=70),"HSK"," ")))</f>
        <v>HSK</v>
      </c>
      <c r="K43" s="86" t="str">
        <f t="shared" si="20"/>
        <v xml:space="preserve"> </v>
      </c>
      <c r="L43" s="86" t="str">
        <f t="shared" ref="L43:L48" si="21">IF(AND(J43="HSXS",K43="HSXS"),"HSXS",IF(AND(J43="HSG",K43="HSG"),"HSG",IF(AND(J43="HSK",K43="HSK"),"HSK",IF(AND(J43="HSXS",K43="HSG"),"HSG",IF(AND(J43="HSG",K43="HSXS"),"HSG",IF(AND(J43="HSG",K43="HSK"),"HSK",IF(AND(J43="HSK",K43="HSG"),"HSK"," ")))))))</f>
        <v xml:space="preserve"> </v>
      </c>
      <c r="M43" s="52"/>
      <c r="N43" s="77"/>
      <c r="O43" s="45">
        <f t="shared" si="19"/>
        <v>35.5</v>
      </c>
      <c r="P43" s="3"/>
    </row>
    <row r="44" spans="1:16" s="4" customFormat="1" ht="15.95" customHeight="1">
      <c r="A44" s="3">
        <v>35</v>
      </c>
      <c r="B44" s="71" t="s">
        <v>1051</v>
      </c>
      <c r="C44" s="72" t="s">
        <v>77</v>
      </c>
      <c r="D44" s="73" t="s">
        <v>397</v>
      </c>
      <c r="E44" s="51" t="s">
        <v>435</v>
      </c>
      <c r="F44" s="78">
        <v>7.9</v>
      </c>
      <c r="G44" s="36"/>
      <c r="H44" s="36">
        <v>72</v>
      </c>
      <c r="I44" s="36"/>
      <c r="J44" s="86" t="str">
        <f t="shared" si="20"/>
        <v>HSK</v>
      </c>
      <c r="K44" s="86" t="str">
        <f t="shared" si="20"/>
        <v xml:space="preserve"> </v>
      </c>
      <c r="L44" s="86" t="str">
        <f t="shared" si="21"/>
        <v xml:space="preserve"> </v>
      </c>
      <c r="M44" s="38"/>
      <c r="N44" s="77"/>
      <c r="O44" s="45">
        <f t="shared" si="19"/>
        <v>36</v>
      </c>
      <c r="P44" s="3"/>
    </row>
    <row r="45" spans="1:16" s="4" customFormat="1" ht="15.95" customHeight="1">
      <c r="A45" s="3">
        <v>36</v>
      </c>
      <c r="B45" s="71" t="s">
        <v>46</v>
      </c>
      <c r="C45" s="72" t="s">
        <v>308</v>
      </c>
      <c r="D45" s="73" t="s">
        <v>26</v>
      </c>
      <c r="E45" s="51" t="s">
        <v>435</v>
      </c>
      <c r="F45" s="36">
        <v>8.89</v>
      </c>
      <c r="G45" s="36"/>
      <c r="H45" s="36">
        <v>81</v>
      </c>
      <c r="I45" s="36"/>
      <c r="J45" s="86" t="str">
        <f t="shared" ref="J45:K48" si="22">IF(AND(F45&gt;=9,H45&gt;=90),"HSXS",IF(AND(F45&gt;=8,H45&gt;=80),"HSG",IF(AND(F45&gt;=7,H45&gt;=70),"HSK"," ")))</f>
        <v>HSG</v>
      </c>
      <c r="K45" s="86" t="str">
        <f t="shared" si="22"/>
        <v xml:space="preserve"> </v>
      </c>
      <c r="L45" s="86" t="str">
        <f t="shared" si="21"/>
        <v xml:space="preserve"> </v>
      </c>
      <c r="M45" s="53"/>
      <c r="N45" s="77"/>
      <c r="O45" s="45">
        <f t="shared" si="19"/>
        <v>40.5</v>
      </c>
      <c r="P45" s="3"/>
    </row>
    <row r="46" spans="1:16" s="4" customFormat="1" ht="15.95" customHeight="1">
      <c r="A46" s="3">
        <v>37</v>
      </c>
      <c r="B46" s="71" t="s">
        <v>47</v>
      </c>
      <c r="C46" s="72" t="s">
        <v>48</v>
      </c>
      <c r="D46" s="73" t="s">
        <v>332</v>
      </c>
      <c r="E46" s="51" t="s">
        <v>435</v>
      </c>
      <c r="F46" s="36">
        <v>7.71</v>
      </c>
      <c r="G46" s="36"/>
      <c r="H46" s="36">
        <v>73</v>
      </c>
      <c r="I46" s="36"/>
      <c r="J46" s="86" t="str">
        <f t="shared" si="22"/>
        <v>HSK</v>
      </c>
      <c r="K46" s="86" t="str">
        <f t="shared" si="22"/>
        <v xml:space="preserve"> </v>
      </c>
      <c r="L46" s="86" t="str">
        <f t="shared" si="21"/>
        <v xml:space="preserve"> </v>
      </c>
      <c r="M46" s="67"/>
      <c r="N46" s="77"/>
      <c r="O46" s="45">
        <f t="shared" si="19"/>
        <v>36.5</v>
      </c>
      <c r="P46" s="3"/>
    </row>
    <row r="47" spans="1:16" s="4" customFormat="1" ht="15.95" customHeight="1">
      <c r="A47" s="3">
        <v>38</v>
      </c>
      <c r="B47" s="71" t="s">
        <v>1054</v>
      </c>
      <c r="C47" s="72" t="s">
        <v>323</v>
      </c>
      <c r="D47" s="73" t="s">
        <v>495</v>
      </c>
      <c r="E47" s="51" t="s">
        <v>435</v>
      </c>
      <c r="F47" s="36">
        <v>7.42</v>
      </c>
      <c r="G47" s="36"/>
      <c r="H47" s="36">
        <v>81</v>
      </c>
      <c r="I47" s="36"/>
      <c r="J47" s="86" t="str">
        <f t="shared" si="22"/>
        <v>HSK</v>
      </c>
      <c r="K47" s="86" t="str">
        <f t="shared" si="22"/>
        <v xml:space="preserve"> </v>
      </c>
      <c r="L47" s="86" t="str">
        <f t="shared" si="21"/>
        <v xml:space="preserve"> </v>
      </c>
      <c r="M47" s="41"/>
      <c r="N47" s="77" t="s">
        <v>94</v>
      </c>
      <c r="O47" s="45">
        <f t="shared" si="19"/>
        <v>40.5</v>
      </c>
      <c r="P47" s="3"/>
    </row>
    <row r="48" spans="1:16" s="4" customFormat="1" ht="15.95" customHeight="1">
      <c r="A48" s="3">
        <v>39</v>
      </c>
      <c r="B48" s="71" t="s">
        <v>259</v>
      </c>
      <c r="C48" s="72" t="s">
        <v>260</v>
      </c>
      <c r="D48" s="73" t="s">
        <v>354</v>
      </c>
      <c r="E48" s="51" t="s">
        <v>435</v>
      </c>
      <c r="F48" s="36">
        <v>8.7100000000000009</v>
      </c>
      <c r="G48" s="36"/>
      <c r="H48" s="36">
        <v>79</v>
      </c>
      <c r="I48" s="36"/>
      <c r="J48" s="86" t="str">
        <f t="shared" si="22"/>
        <v>HSK</v>
      </c>
      <c r="K48" s="86" t="str">
        <f t="shared" si="22"/>
        <v xml:space="preserve"> </v>
      </c>
      <c r="L48" s="86" t="str">
        <f t="shared" si="21"/>
        <v xml:space="preserve"> </v>
      </c>
      <c r="M48" s="59"/>
      <c r="N48" s="77" t="s">
        <v>94</v>
      </c>
      <c r="O48" s="45">
        <f t="shared" si="19"/>
        <v>39.5</v>
      </c>
      <c r="P48" s="3"/>
    </row>
    <row r="49" spans="1:17" s="4" customFormat="1" ht="15.95" customHeight="1">
      <c r="A49" s="3">
        <v>40</v>
      </c>
      <c r="B49" s="71" t="s">
        <v>238</v>
      </c>
      <c r="C49" s="72" t="s">
        <v>239</v>
      </c>
      <c r="D49" s="73" t="s">
        <v>364</v>
      </c>
      <c r="E49" s="51" t="s">
        <v>419</v>
      </c>
      <c r="F49" s="36">
        <v>7.62</v>
      </c>
      <c r="G49" s="36"/>
      <c r="H49" s="36">
        <v>75</v>
      </c>
      <c r="I49" s="36"/>
      <c r="J49" s="106" t="str">
        <f t="shared" ref="J49:K49" si="23">IF(AND(F49&gt;=9,H49&gt;=90),"HSXS",IF(AND(F49&gt;=8,H49&gt;=80),"HSG",IF(AND(F49&gt;=7,H49&gt;=70),"HSK"," ")))</f>
        <v>HSK</v>
      </c>
      <c r="K49" s="86" t="str">
        <f t="shared" si="23"/>
        <v xml:space="preserve"> </v>
      </c>
      <c r="L49" s="86" t="str">
        <f t="shared" ref="L49" si="24">IF(AND(J49="HSXS",K49="HSXS"),"HSXS",IF(AND(J49="HSG",K49="HSG"),"HSG",IF(AND(J49="HSK",K49="HSK"),"HSK",IF(AND(J49="HSXS",K49="HSG"),"HSG",IF(AND(J49="HSG",K49="HSXS"),"HSG",IF(AND(J49="HSG",K49="HSK"),"HSK",IF(AND(J49="HSK",K49="HSG"),"HSK"," ")))))))</f>
        <v xml:space="preserve"> </v>
      </c>
      <c r="M49" s="59" t="s">
        <v>1582</v>
      </c>
      <c r="N49" s="13"/>
      <c r="O49" s="45">
        <f t="shared" ref="O49:O51" si="25">SUM(H49:I49)/2</f>
        <v>37.5</v>
      </c>
      <c r="P49" s="3"/>
    </row>
    <row r="50" spans="1:17" s="4" customFormat="1" ht="15.95" customHeight="1">
      <c r="A50" s="3">
        <v>41</v>
      </c>
      <c r="B50" s="71" t="s">
        <v>1005</v>
      </c>
      <c r="C50" s="72" t="s">
        <v>193</v>
      </c>
      <c r="D50" s="73" t="s">
        <v>228</v>
      </c>
      <c r="E50" s="51" t="s">
        <v>420</v>
      </c>
      <c r="F50" s="36">
        <v>7.55</v>
      </c>
      <c r="G50" s="36"/>
      <c r="H50" s="36">
        <v>73</v>
      </c>
      <c r="I50" s="36"/>
      <c r="J50" s="106" t="str">
        <f t="shared" ref="J50:K51" si="26">IF(AND(F50&gt;=9,H50&gt;=90),"HSXS",IF(AND(F50&gt;=8,H50&gt;=80),"HSG",IF(AND(F50&gt;=7,H50&gt;=70),"HSK"," ")))</f>
        <v>HSK</v>
      </c>
      <c r="K50" s="86" t="str">
        <f t="shared" si="26"/>
        <v xml:space="preserve"> </v>
      </c>
      <c r="L50" s="86" t="str">
        <f t="shared" ref="L50:L51" si="27">IF(AND(J50="HSXS",K50="HSXS"),"HSXS",IF(AND(J50="HSG",K50="HSG"),"HSG",IF(AND(J50="HSK",K50="HSK"),"HSK",IF(AND(J50="HSXS",K50="HSG"),"HSG",IF(AND(J50="HSG",K50="HSXS"),"HSG",IF(AND(J50="HSG",K50="HSK"),"HSK",IF(AND(J50="HSK",K50="HSG"),"HSK"," ")))))))</f>
        <v xml:space="preserve"> </v>
      </c>
      <c r="M50" s="59" t="s">
        <v>1582</v>
      </c>
      <c r="N50" s="13"/>
      <c r="O50" s="45">
        <f t="shared" si="25"/>
        <v>36.5</v>
      </c>
      <c r="P50" s="3"/>
    </row>
    <row r="51" spans="1:17" s="4" customFormat="1" ht="15.95" customHeight="1">
      <c r="A51" s="3">
        <v>42</v>
      </c>
      <c r="B51" s="71" t="s">
        <v>194</v>
      </c>
      <c r="C51" s="72" t="s">
        <v>343</v>
      </c>
      <c r="D51" s="73" t="s">
        <v>454</v>
      </c>
      <c r="E51" s="51" t="s">
        <v>420</v>
      </c>
      <c r="F51" s="36">
        <v>7.31</v>
      </c>
      <c r="G51" s="36"/>
      <c r="H51" s="36">
        <v>75</v>
      </c>
      <c r="I51" s="36"/>
      <c r="J51" s="106" t="str">
        <f t="shared" si="26"/>
        <v>HSK</v>
      </c>
      <c r="K51" s="86" t="str">
        <f t="shared" si="26"/>
        <v xml:space="preserve"> </v>
      </c>
      <c r="L51" s="86" t="str">
        <f t="shared" si="27"/>
        <v xml:space="preserve"> </v>
      </c>
      <c r="M51" s="59" t="s">
        <v>1582</v>
      </c>
      <c r="N51" s="13"/>
      <c r="O51" s="45">
        <f t="shared" si="25"/>
        <v>37.5</v>
      </c>
      <c r="P51" s="3"/>
    </row>
    <row r="52" spans="1:17" s="4" customFormat="1" ht="15.95" customHeight="1">
      <c r="A52" s="3">
        <v>43</v>
      </c>
      <c r="B52" s="71" t="s">
        <v>1006</v>
      </c>
      <c r="C52" s="72" t="s">
        <v>486</v>
      </c>
      <c r="D52" s="73" t="s">
        <v>150</v>
      </c>
      <c r="E52" s="51" t="s">
        <v>421</v>
      </c>
      <c r="F52" s="36">
        <v>7.29</v>
      </c>
      <c r="G52" s="78"/>
      <c r="H52" s="36">
        <v>70</v>
      </c>
      <c r="I52" s="36"/>
      <c r="J52" s="106" t="str">
        <f t="shared" ref="J52:K52" si="28">IF(AND(F52&gt;=9,H52&gt;=90),"HSXS",IF(AND(F52&gt;=8,H52&gt;=80),"HSG",IF(AND(F52&gt;=7,H52&gt;=70),"HSK"," ")))</f>
        <v>HSK</v>
      </c>
      <c r="K52" s="86" t="str">
        <f t="shared" si="28"/>
        <v xml:space="preserve"> </v>
      </c>
      <c r="L52" s="86" t="str">
        <f t="shared" ref="L52" si="29">IF(AND(J52="HSXS",K52="HSXS"),"HSXS",IF(AND(J52="HSG",K52="HSG"),"HSG",IF(AND(J52="HSK",K52="HSK"),"HSK",IF(AND(J52="HSXS",K52="HSG"),"HSG",IF(AND(J52="HSG",K52="HSXS"),"HSG",IF(AND(J52="HSG",K52="HSK"),"HSK",IF(AND(J52="HSK",K52="HSG"),"HSK"," ")))))))</f>
        <v xml:space="preserve"> </v>
      </c>
      <c r="M52" s="59" t="s">
        <v>1582</v>
      </c>
      <c r="N52" s="13"/>
      <c r="O52" s="45">
        <f t="shared" ref="O52" si="30">SUM(H52:I52)/2</f>
        <v>35</v>
      </c>
      <c r="P52" s="3"/>
    </row>
    <row r="53" spans="1:17" s="4" customFormat="1" ht="15.95" customHeight="1">
      <c r="A53" s="3">
        <v>44</v>
      </c>
      <c r="B53" s="81" t="s">
        <v>417</v>
      </c>
      <c r="C53" s="104" t="s">
        <v>418</v>
      </c>
      <c r="D53" s="105" t="s">
        <v>397</v>
      </c>
      <c r="E53" s="51" t="s">
        <v>422</v>
      </c>
      <c r="F53" s="36">
        <v>7.99</v>
      </c>
      <c r="G53" s="36"/>
      <c r="H53" s="36">
        <v>74</v>
      </c>
      <c r="I53" s="36"/>
      <c r="J53" s="106" t="str">
        <f t="shared" ref="J53:K53" si="31">IF(AND(F53&gt;=9,H53&gt;=90),"HSXS",IF(AND(F53&gt;=8,H53&gt;=80),"HSG",IF(AND(F53&gt;=7,H53&gt;=70),"HSK"," ")))</f>
        <v>HSK</v>
      </c>
      <c r="K53" s="86" t="str">
        <f t="shared" si="31"/>
        <v xml:space="preserve"> </v>
      </c>
      <c r="L53" s="86" t="str">
        <f t="shared" ref="L53" si="32">IF(AND(J53="HSXS",K53="HSXS"),"HSXS",IF(AND(J53="HSG",K53="HSG"),"HSG",IF(AND(J53="HSK",K53="HSK"),"HSK",IF(AND(J53="HSXS",K53="HSG"),"HSG",IF(AND(J53="HSG",K53="HSXS"),"HSG",IF(AND(J53="HSG",K53="HSK"),"HSK",IF(AND(J53="HSK",K53="HSG"),"HSK"," ")))))))</f>
        <v xml:space="preserve"> </v>
      </c>
      <c r="M53" s="59" t="s">
        <v>1582</v>
      </c>
      <c r="N53" s="13"/>
      <c r="O53" s="45">
        <f t="shared" ref="O53:O55" si="33">SUM(H53:I53)/2</f>
        <v>37</v>
      </c>
      <c r="P53" s="3"/>
      <c r="Q53" s="85" t="s">
        <v>1586</v>
      </c>
    </row>
    <row r="54" spans="1:17" s="4" customFormat="1" ht="15.95" customHeight="1">
      <c r="A54" s="3">
        <v>45</v>
      </c>
      <c r="B54" s="71" t="s">
        <v>390</v>
      </c>
      <c r="C54" s="72" t="s">
        <v>452</v>
      </c>
      <c r="D54" s="73" t="s">
        <v>189</v>
      </c>
      <c r="E54" s="51" t="s">
        <v>424</v>
      </c>
      <c r="F54" s="36">
        <v>7.47</v>
      </c>
      <c r="G54" s="36"/>
      <c r="H54" s="36">
        <v>70</v>
      </c>
      <c r="I54" s="36"/>
      <c r="J54" s="106" t="str">
        <f t="shared" ref="J54:K55" si="34">IF(AND(F54&gt;=9,H54&gt;=90),"HSXS",IF(AND(F54&gt;=8,H54&gt;=80),"HSG",IF(AND(F54&gt;=7,H54&gt;=70),"HSK"," ")))</f>
        <v>HSK</v>
      </c>
      <c r="K54" s="86" t="str">
        <f t="shared" si="34"/>
        <v xml:space="preserve"> </v>
      </c>
      <c r="L54" s="86" t="str">
        <f t="shared" ref="L54:L55" si="35">IF(AND(J54="HSXS",K54="HSXS"),"HSXS",IF(AND(J54="HSG",K54="HSG"),"HSG",IF(AND(J54="HSK",K54="HSK"),"HSK",IF(AND(J54="HSXS",K54="HSG"),"HSG",IF(AND(J54="HSG",K54="HSXS"),"HSG",IF(AND(J54="HSG",K54="HSK"),"HSK",IF(AND(J54="HSK",K54="HSG"),"HSK"," ")))))))</f>
        <v xml:space="preserve"> </v>
      </c>
      <c r="M54" s="59" t="s">
        <v>1582</v>
      </c>
      <c r="N54" s="13"/>
      <c r="O54" s="45">
        <f t="shared" si="33"/>
        <v>35</v>
      </c>
      <c r="P54" s="3"/>
    </row>
    <row r="55" spans="1:17" s="4" customFormat="1" ht="15.95" customHeight="1">
      <c r="A55" s="3">
        <v>46</v>
      </c>
      <c r="B55" s="81" t="s">
        <v>1008</v>
      </c>
      <c r="C55" s="104" t="s">
        <v>219</v>
      </c>
      <c r="D55" s="105" t="s">
        <v>412</v>
      </c>
      <c r="E55" s="51" t="s">
        <v>424</v>
      </c>
      <c r="F55" s="36">
        <v>7.86</v>
      </c>
      <c r="G55" s="36"/>
      <c r="H55" s="36">
        <v>72</v>
      </c>
      <c r="I55" s="36"/>
      <c r="J55" s="106" t="str">
        <f t="shared" si="34"/>
        <v>HSK</v>
      </c>
      <c r="K55" s="86" t="str">
        <f t="shared" si="34"/>
        <v xml:space="preserve"> </v>
      </c>
      <c r="L55" s="86" t="str">
        <f t="shared" si="35"/>
        <v xml:space="preserve"> </v>
      </c>
      <c r="M55" s="59" t="s">
        <v>1582</v>
      </c>
      <c r="N55" s="13"/>
      <c r="O55" s="45">
        <f t="shared" si="33"/>
        <v>36</v>
      </c>
      <c r="P55" s="3"/>
      <c r="Q55" s="85" t="s">
        <v>1586</v>
      </c>
    </row>
    <row r="56" spans="1:17" s="4" customFormat="1" ht="15.95" customHeight="1">
      <c r="A56" s="3">
        <v>47</v>
      </c>
      <c r="B56" s="81" t="s">
        <v>1009</v>
      </c>
      <c r="C56" s="104" t="s">
        <v>108</v>
      </c>
      <c r="D56" s="105" t="s">
        <v>274</v>
      </c>
      <c r="E56" s="51" t="s">
        <v>423</v>
      </c>
      <c r="F56" s="36">
        <v>7.28</v>
      </c>
      <c r="G56" s="78"/>
      <c r="H56" s="36">
        <v>75</v>
      </c>
      <c r="I56" s="36"/>
      <c r="J56" s="106" t="str">
        <f t="shared" ref="J56:K56" si="36">IF(AND(F56&gt;=9,H56&gt;=90),"HSXS",IF(AND(F56&gt;=8,H56&gt;=80),"HSG",IF(AND(F56&gt;=7,H56&gt;=70),"HSK"," ")))</f>
        <v>HSK</v>
      </c>
      <c r="K56" s="86" t="str">
        <f t="shared" si="36"/>
        <v xml:space="preserve"> </v>
      </c>
      <c r="L56" s="86" t="str">
        <f t="shared" ref="L56:L57" si="37">IF(AND(J56="HSXS",K56="HSXS"),"HSXS",IF(AND(J56="HSG",K56="HSG"),"HSG",IF(AND(J56="HSK",K56="HSK"),"HSK",IF(AND(J56="HSXS",K56="HSG"),"HSG",IF(AND(J56="HSG",K56="HSXS"),"HSG",IF(AND(J56="HSG",K56="HSK"),"HSK",IF(AND(J56="HSK",K56="HSG"),"HSK"," ")))))))</f>
        <v xml:space="preserve"> </v>
      </c>
      <c r="M56" s="59" t="s">
        <v>1582</v>
      </c>
      <c r="N56" s="47"/>
      <c r="O56" s="45">
        <f t="shared" ref="O56" si="38">SUM(H56:I56)/2</f>
        <v>37.5</v>
      </c>
      <c r="P56" s="3"/>
      <c r="Q56" s="85" t="s">
        <v>1586</v>
      </c>
    </row>
    <row r="57" spans="1:17" s="4" customFormat="1" ht="15.95" customHeight="1">
      <c r="A57" s="3">
        <v>48</v>
      </c>
      <c r="B57" s="71" t="s">
        <v>1016</v>
      </c>
      <c r="C57" s="72" t="s">
        <v>1017</v>
      </c>
      <c r="D57" s="73" t="s">
        <v>394</v>
      </c>
      <c r="E57" s="51" t="s">
        <v>425</v>
      </c>
      <c r="F57" s="36">
        <v>7.24</v>
      </c>
      <c r="G57" s="36"/>
      <c r="H57" s="36">
        <v>83</v>
      </c>
      <c r="I57" s="36"/>
      <c r="J57" s="106" t="str">
        <f t="shared" ref="J57:K57" si="39">IF(AND(F57&gt;=9,H57&gt;=90),"HSXS",IF(AND(F57&gt;=8,H57&gt;=80),"HSG",IF(AND(F57&gt;=7,H57&gt;=70),"HSK"," ")))</f>
        <v>HSK</v>
      </c>
      <c r="K57" s="86" t="str">
        <f t="shared" si="39"/>
        <v xml:space="preserve"> </v>
      </c>
      <c r="L57" s="86" t="str">
        <f t="shared" si="37"/>
        <v xml:space="preserve"> </v>
      </c>
      <c r="M57" s="59" t="s">
        <v>1582</v>
      </c>
      <c r="N57" s="13"/>
      <c r="O57" s="45">
        <f t="shared" ref="O57:O58" si="40">SUM(H57:I57)/2</f>
        <v>41.5</v>
      </c>
      <c r="P57" s="3"/>
    </row>
    <row r="58" spans="1:17" s="4" customFormat="1" ht="15.95" customHeight="1">
      <c r="A58" s="3">
        <v>49</v>
      </c>
      <c r="B58" s="81" t="s">
        <v>1020</v>
      </c>
      <c r="C58" s="104" t="s">
        <v>1021</v>
      </c>
      <c r="D58" s="105" t="s">
        <v>17</v>
      </c>
      <c r="E58" s="51" t="s">
        <v>426</v>
      </c>
      <c r="F58" s="36">
        <v>7.36</v>
      </c>
      <c r="G58" s="36"/>
      <c r="H58" s="36">
        <v>71</v>
      </c>
      <c r="I58" s="36"/>
      <c r="J58" s="106" t="str">
        <f t="shared" ref="J58:K58" si="41">IF(AND(F58&gt;=9,H58&gt;=90),"HSXS",IF(AND(F58&gt;=8,H58&gt;=80),"HSG",IF(AND(F58&gt;=7,H58&gt;=70),"HSK"," ")))</f>
        <v>HSK</v>
      </c>
      <c r="K58" s="86" t="str">
        <f t="shared" si="41"/>
        <v xml:space="preserve"> </v>
      </c>
      <c r="L58" s="86" t="str">
        <f t="shared" ref="L58" si="42">IF(AND(J58="HSXS",K58="HSXS"),"HSXS",IF(AND(J58="HSG",K58="HSG"),"HSG",IF(AND(J58="HSK",K58="HSK"),"HSK",IF(AND(J58="HSXS",K58="HSG"),"HSG",IF(AND(J58="HSG",K58="HSXS"),"HSG",IF(AND(J58="HSG",K58="HSK"),"HSK",IF(AND(J58="HSK",K58="HSG"),"HSK"," ")))))))</f>
        <v xml:space="preserve"> </v>
      </c>
      <c r="M58" s="59" t="s">
        <v>1582</v>
      </c>
      <c r="N58" s="13"/>
      <c r="O58" s="45">
        <f t="shared" si="40"/>
        <v>35.5</v>
      </c>
      <c r="P58" s="3"/>
      <c r="Q58" s="85" t="s">
        <v>1586</v>
      </c>
    </row>
    <row r="59" spans="1:17" s="4" customFormat="1" ht="15.95" customHeight="1">
      <c r="A59" s="3">
        <v>50</v>
      </c>
      <c r="B59" s="81" t="s">
        <v>163</v>
      </c>
      <c r="C59" s="104" t="s">
        <v>164</v>
      </c>
      <c r="D59" s="105" t="s">
        <v>454</v>
      </c>
      <c r="E59" s="51" t="s">
        <v>427</v>
      </c>
      <c r="F59" s="36">
        <v>8.16</v>
      </c>
      <c r="G59" s="36"/>
      <c r="H59" s="36">
        <v>73</v>
      </c>
      <c r="I59" s="36"/>
      <c r="J59" s="106" t="str">
        <f t="shared" ref="J59:K60" si="43">IF(AND(F59&gt;=9,H59&gt;=90),"HSXS",IF(AND(F59&gt;=8,H59&gt;=80),"HSG",IF(AND(F59&gt;=7,H59&gt;=70),"HSK"," ")))</f>
        <v>HSK</v>
      </c>
      <c r="K59" s="86" t="str">
        <f t="shared" si="43"/>
        <v xml:space="preserve"> </v>
      </c>
      <c r="L59" s="86" t="str">
        <f t="shared" ref="L59:L60" si="44">IF(AND(J59="HSXS",K59="HSXS"),"HSXS",IF(AND(J59="HSG",K59="HSG"),"HSG",IF(AND(J59="HSK",K59="HSK"),"HSK",IF(AND(J59="HSXS",K59="HSG"),"HSG",IF(AND(J59="HSG",K59="HSXS"),"HSG",IF(AND(J59="HSG",K59="HSK"),"HSK",IF(AND(J59="HSK",K59="HSG"),"HSK"," ")))))))</f>
        <v xml:space="preserve"> </v>
      </c>
      <c r="M59" s="59" t="s">
        <v>1582</v>
      </c>
      <c r="N59" s="13"/>
      <c r="O59" s="45">
        <f t="shared" ref="O59:O60" si="45">SUM(H59:I59)/2</f>
        <v>36.5</v>
      </c>
      <c r="P59" s="3"/>
      <c r="Q59" s="85" t="s">
        <v>1586</v>
      </c>
    </row>
    <row r="60" spans="1:17" s="4" customFormat="1" ht="15.95" customHeight="1">
      <c r="A60" s="3">
        <v>51</v>
      </c>
      <c r="B60" s="81" t="s">
        <v>1023</v>
      </c>
      <c r="C60" s="104" t="s">
        <v>114</v>
      </c>
      <c r="D60" s="105" t="s">
        <v>111</v>
      </c>
      <c r="E60" s="51" t="s">
        <v>427</v>
      </c>
      <c r="F60" s="36">
        <v>7.51</v>
      </c>
      <c r="G60" s="36"/>
      <c r="H60" s="36">
        <v>72</v>
      </c>
      <c r="I60" s="36"/>
      <c r="J60" s="106" t="str">
        <f t="shared" si="43"/>
        <v>HSK</v>
      </c>
      <c r="K60" s="86" t="str">
        <f t="shared" si="43"/>
        <v xml:space="preserve"> </v>
      </c>
      <c r="L60" s="86" t="str">
        <f t="shared" si="44"/>
        <v xml:space="preserve"> </v>
      </c>
      <c r="M60" s="59" t="s">
        <v>1582</v>
      </c>
      <c r="N60" s="13"/>
      <c r="O60" s="45">
        <f t="shared" si="45"/>
        <v>36</v>
      </c>
      <c r="P60" s="3"/>
      <c r="Q60" s="85" t="s">
        <v>1586</v>
      </c>
    </row>
    <row r="61" spans="1:17" s="4" customFormat="1" ht="15.95" customHeight="1">
      <c r="A61" s="3">
        <v>52</v>
      </c>
      <c r="B61" s="71" t="s">
        <v>1028</v>
      </c>
      <c r="C61" s="72" t="s">
        <v>1029</v>
      </c>
      <c r="D61" s="73" t="s">
        <v>402</v>
      </c>
      <c r="E61" s="51" t="s">
        <v>430</v>
      </c>
      <c r="F61" s="36">
        <v>7.47</v>
      </c>
      <c r="G61" s="36"/>
      <c r="H61" s="36">
        <v>72</v>
      </c>
      <c r="I61" s="36"/>
      <c r="J61" s="106" t="str">
        <f t="shared" ref="J61:K61" si="46">IF(AND(F61&gt;=9,H61&gt;=90),"HSXS",IF(AND(F61&gt;=8,H61&gt;=80),"HSG",IF(AND(F61&gt;=7,H61&gt;=70),"HSK"," ")))</f>
        <v>HSK</v>
      </c>
      <c r="K61" s="86" t="str">
        <f t="shared" si="46"/>
        <v xml:space="preserve"> </v>
      </c>
      <c r="L61" s="86" t="str">
        <f t="shared" ref="L61:L63" si="47">IF(AND(J61="HSXS",K61="HSXS"),"HSXS",IF(AND(J61="HSG",K61="HSG"),"HSG",IF(AND(J61="HSK",K61="HSK"),"HSK",IF(AND(J61="HSXS",K61="HSG"),"HSG",IF(AND(J61="HSG",K61="HSXS"),"HSG",IF(AND(J61="HSG",K61="HSK"),"HSK",IF(AND(J61="HSK",K61="HSG"),"HSK"," ")))))))</f>
        <v xml:space="preserve"> </v>
      </c>
      <c r="M61" s="59" t="s">
        <v>1582</v>
      </c>
      <c r="N61" s="64"/>
      <c r="O61" s="45">
        <f t="shared" ref="O61" si="48">SUM(H61:I61)/2</f>
        <v>36</v>
      </c>
      <c r="P61" s="3"/>
    </row>
    <row r="62" spans="1:17" s="4" customFormat="1" ht="15.95" customHeight="1">
      <c r="A62" s="3">
        <v>53</v>
      </c>
      <c r="B62" s="81" t="s">
        <v>1031</v>
      </c>
      <c r="C62" s="104" t="s">
        <v>1032</v>
      </c>
      <c r="D62" s="105" t="s">
        <v>203</v>
      </c>
      <c r="E62" s="51" t="s">
        <v>432</v>
      </c>
      <c r="F62" s="36">
        <v>7.05</v>
      </c>
      <c r="G62" s="36"/>
      <c r="H62" s="36">
        <v>75</v>
      </c>
      <c r="I62" s="36"/>
      <c r="J62" s="106" t="str">
        <f t="shared" ref="J62:K62" si="49">IF(AND(F62&gt;=9,H62&gt;=90),"HSXS",IF(AND(F62&gt;=8,H62&gt;=80),"HSG",IF(AND(F62&gt;=7,H62&gt;=70),"HSK"," ")))</f>
        <v>HSK</v>
      </c>
      <c r="K62" s="86" t="str">
        <f t="shared" si="49"/>
        <v xml:space="preserve"> </v>
      </c>
      <c r="L62" s="86" t="str">
        <f t="shared" si="47"/>
        <v xml:space="preserve"> </v>
      </c>
      <c r="M62" s="59" t="s">
        <v>1582</v>
      </c>
      <c r="N62" s="77"/>
      <c r="O62" s="45">
        <f t="shared" ref="O62:O63" si="50">SUM(H62:I62)/2</f>
        <v>37.5</v>
      </c>
      <c r="P62" s="3"/>
      <c r="Q62" s="85" t="s">
        <v>1586</v>
      </c>
    </row>
    <row r="63" spans="1:17" s="4" customFormat="1" ht="15.95" customHeight="1">
      <c r="A63" s="3">
        <v>54</v>
      </c>
      <c r="B63" s="71" t="s">
        <v>1033</v>
      </c>
      <c r="C63" s="72" t="s">
        <v>1034</v>
      </c>
      <c r="D63" s="73" t="s">
        <v>375</v>
      </c>
      <c r="E63" s="51" t="s">
        <v>432</v>
      </c>
      <c r="F63" s="36">
        <v>7.35</v>
      </c>
      <c r="G63" s="36"/>
      <c r="H63" s="36">
        <v>91</v>
      </c>
      <c r="I63" s="36"/>
      <c r="J63" s="106" t="str">
        <f t="shared" ref="J63:K63" si="51">IF(AND(F63&gt;=9,H63&gt;=90),"HSXS",IF(AND(F63&gt;=8,H63&gt;=80),"HSG",IF(AND(F63&gt;=7,H63&gt;=70),"HSK"," ")))</f>
        <v>HSK</v>
      </c>
      <c r="K63" s="86" t="str">
        <f t="shared" si="51"/>
        <v xml:space="preserve"> </v>
      </c>
      <c r="L63" s="86" t="str">
        <f t="shared" si="47"/>
        <v xml:space="preserve"> </v>
      </c>
      <c r="M63" s="59" t="s">
        <v>1582</v>
      </c>
      <c r="N63" s="77" t="s">
        <v>94</v>
      </c>
      <c r="O63" s="45">
        <f t="shared" si="50"/>
        <v>45.5</v>
      </c>
      <c r="P63" s="3"/>
    </row>
    <row r="64" spans="1:17" s="4" customFormat="1" ht="15.95" customHeight="1">
      <c r="A64" s="3">
        <v>55</v>
      </c>
      <c r="B64" s="81" t="s">
        <v>1041</v>
      </c>
      <c r="C64" s="104" t="s">
        <v>363</v>
      </c>
      <c r="D64" s="105" t="s">
        <v>409</v>
      </c>
      <c r="E64" s="51" t="s">
        <v>429</v>
      </c>
      <c r="F64" s="36">
        <v>7.02</v>
      </c>
      <c r="G64" s="36"/>
      <c r="H64" s="36">
        <v>75</v>
      </c>
      <c r="I64" s="36"/>
      <c r="J64" s="106" t="str">
        <f t="shared" ref="J64:K64" si="52">IF(AND(F64&gt;=9,H64&gt;=90),"HSXS",IF(AND(F64&gt;=8,H64&gt;=80),"HSG",IF(AND(F64&gt;=7,H64&gt;=70),"HSK"," ")))</f>
        <v>HSK</v>
      </c>
      <c r="K64" s="86" t="str">
        <f t="shared" si="52"/>
        <v xml:space="preserve"> </v>
      </c>
      <c r="L64" s="86" t="str">
        <f t="shared" ref="L64" si="53">IF(AND(J64="HSXS",K64="HSXS"),"HSXS",IF(AND(J64="HSG",K64="HSG"),"HSG",IF(AND(J64="HSK",K64="HSK"),"HSK",IF(AND(J64="HSXS",K64="HSG"),"HSG",IF(AND(J64="HSG",K64="HSXS"),"HSG",IF(AND(J64="HSG",K64="HSK"),"HSK",IF(AND(J64="HSK",K64="HSG"),"HSK"," ")))))))</f>
        <v xml:space="preserve"> </v>
      </c>
      <c r="M64" s="59" t="s">
        <v>1582</v>
      </c>
      <c r="N64" s="64"/>
      <c r="O64" s="45">
        <f t="shared" ref="O64" si="54">SUM(H64:I64)/2</f>
        <v>37.5</v>
      </c>
      <c r="P64" s="3"/>
      <c r="Q64" s="85" t="s">
        <v>1586</v>
      </c>
    </row>
    <row r="65" spans="1:17" s="4" customFormat="1" ht="15.95" customHeight="1">
      <c r="A65" s="3">
        <v>56</v>
      </c>
      <c r="B65" s="81" t="s">
        <v>1047</v>
      </c>
      <c r="C65" s="104" t="s">
        <v>1048</v>
      </c>
      <c r="D65" s="105" t="s">
        <v>379</v>
      </c>
      <c r="E65" s="51" t="s">
        <v>434</v>
      </c>
      <c r="F65" s="36">
        <v>7.25</v>
      </c>
      <c r="G65" s="36"/>
      <c r="H65" s="36">
        <v>76</v>
      </c>
      <c r="I65" s="36"/>
      <c r="J65" s="106" t="str">
        <f t="shared" ref="J65:K65" si="55">IF(AND(F65&gt;=9,H65&gt;=90),"HSXS",IF(AND(F65&gt;=8,H65&gt;=80),"HSG",IF(AND(F65&gt;=7,H65&gt;=70),"HSK"," ")))</f>
        <v>HSK</v>
      </c>
      <c r="K65" s="86" t="str">
        <f t="shared" si="55"/>
        <v xml:space="preserve"> </v>
      </c>
      <c r="L65" s="86" t="str">
        <f t="shared" ref="L65" si="56">IF(AND(J65="HSXS",K65="HSXS"),"HSXS",IF(AND(J65="HSG",K65="HSG"),"HSG",IF(AND(J65="HSK",K65="HSK"),"HSK",IF(AND(J65="HSXS",K65="HSG"),"HSG",IF(AND(J65="HSG",K65="HSXS"),"HSG",IF(AND(J65="HSG",K65="HSK"),"HSK",IF(AND(J65="HSK",K65="HSG"),"HSK"," ")))))))</f>
        <v xml:space="preserve"> </v>
      </c>
      <c r="M65" s="59" t="s">
        <v>1582</v>
      </c>
      <c r="N65" s="77"/>
      <c r="O65" s="45">
        <f t="shared" ref="O65" si="57">SUM(H65:I65)/2</f>
        <v>38</v>
      </c>
      <c r="P65" s="3"/>
      <c r="Q65" s="85" t="s">
        <v>1586</v>
      </c>
    </row>
    <row r="66" spans="1:17" s="4" customFormat="1" ht="15.95" customHeight="1">
      <c r="A66" s="3">
        <v>57</v>
      </c>
      <c r="B66" s="81" t="s">
        <v>1052</v>
      </c>
      <c r="C66" s="104" t="s">
        <v>1053</v>
      </c>
      <c r="D66" s="105" t="s">
        <v>495</v>
      </c>
      <c r="E66" s="51" t="s">
        <v>435</v>
      </c>
      <c r="F66" s="36">
        <v>7.43</v>
      </c>
      <c r="G66" s="36"/>
      <c r="H66" s="36">
        <v>70</v>
      </c>
      <c r="I66" s="36"/>
      <c r="J66" s="106" t="str">
        <f t="shared" ref="J66:K66" si="58">IF(AND(F66&gt;=9,H66&gt;=90),"HSXS",IF(AND(F66&gt;=8,H66&gt;=80),"HSG",IF(AND(F66&gt;=7,H66&gt;=70),"HSK"," ")))</f>
        <v>HSK</v>
      </c>
      <c r="K66" s="86" t="str">
        <f t="shared" si="58"/>
        <v xml:space="preserve"> </v>
      </c>
      <c r="L66" s="86" t="str">
        <f t="shared" ref="L66" si="59">IF(AND(J66="HSXS",K66="HSXS"),"HSXS",IF(AND(J66="HSG",K66="HSG"),"HSG",IF(AND(J66="HSK",K66="HSK"),"HSK",IF(AND(J66="HSXS",K66="HSG"),"HSG",IF(AND(J66="HSG",K66="HSXS"),"HSG",IF(AND(J66="HSG",K66="HSK"),"HSK",IF(AND(J66="HSK",K66="HSG"),"HSK"," ")))))))</f>
        <v xml:space="preserve"> </v>
      </c>
      <c r="M66" s="59" t="s">
        <v>1582</v>
      </c>
      <c r="N66" s="77" t="s">
        <v>94</v>
      </c>
      <c r="O66" s="45">
        <f t="shared" ref="O66" si="60">SUM(H66:I66)/2</f>
        <v>35</v>
      </c>
      <c r="P66" s="3"/>
      <c r="Q66" s="85" t="s">
        <v>1586</v>
      </c>
    </row>
    <row r="67" spans="1:17" s="4" customFormat="1" ht="24.95" customHeight="1">
      <c r="A67" s="136" t="s">
        <v>288</v>
      </c>
      <c r="B67" s="137"/>
      <c r="C67" s="138"/>
      <c r="D67" s="84">
        <f>A48</f>
        <v>39</v>
      </c>
      <c r="E67" s="25"/>
      <c r="F67" s="32"/>
      <c r="G67" s="25"/>
      <c r="H67" s="25"/>
      <c r="I67" s="25"/>
      <c r="J67" s="26"/>
      <c r="K67" s="26"/>
      <c r="L67" s="26"/>
      <c r="M67" s="31"/>
      <c r="N67" s="68">
        <f>COUNTIF(N49:N66,"Nữ")</f>
        <v>2</v>
      </c>
      <c r="O67" s="12"/>
      <c r="P67" s="29"/>
    </row>
    <row r="68" spans="1:17" ht="18" customHeight="1">
      <c r="A68" s="108"/>
      <c r="B68" s="108"/>
      <c r="C68" s="108"/>
      <c r="D68" s="108"/>
      <c r="E68" s="108"/>
      <c r="F68" s="33"/>
      <c r="G68" s="108"/>
      <c r="H68" s="108"/>
      <c r="I68" s="108"/>
      <c r="M68" s="20"/>
    </row>
    <row r="69" spans="1:17" ht="18" customHeight="1">
      <c r="A69" s="139" t="s">
        <v>1589</v>
      </c>
      <c r="B69" s="139"/>
      <c r="C69" s="139"/>
      <c r="D69" s="139"/>
      <c r="E69" s="139"/>
      <c r="F69" s="34"/>
      <c r="J69" s="139" t="s">
        <v>172</v>
      </c>
      <c r="K69" s="139"/>
      <c r="L69" s="139"/>
      <c r="M69" s="139"/>
      <c r="N69" s="2"/>
    </row>
    <row r="70" spans="1:17" ht="18" customHeight="1">
      <c r="F70" s="34"/>
      <c r="J70" s="2"/>
      <c r="K70" s="2"/>
      <c r="M70" s="2"/>
      <c r="N70" s="2"/>
    </row>
    <row r="71" spans="1:17" ht="18" customHeight="1">
      <c r="F71" s="34"/>
      <c r="J71" s="2"/>
      <c r="K71" s="2"/>
      <c r="M71" s="2"/>
      <c r="N71" s="2"/>
    </row>
    <row r="72" spans="1:17" ht="18" customHeight="1">
      <c r="F72" s="34"/>
      <c r="J72" s="2"/>
      <c r="K72" s="2"/>
      <c r="M72" s="2"/>
      <c r="N72" s="2"/>
    </row>
    <row r="73" spans="1:17" ht="18" customHeight="1">
      <c r="F73" s="34"/>
      <c r="J73" s="2"/>
      <c r="K73" s="2"/>
      <c r="M73" s="2"/>
      <c r="N73" s="2"/>
    </row>
    <row r="74" spans="1:17" ht="18" customHeight="1">
      <c r="A74" s="140" t="s">
        <v>499</v>
      </c>
      <c r="B74" s="140"/>
      <c r="C74" s="140"/>
      <c r="D74" s="140"/>
      <c r="E74" s="140"/>
      <c r="F74" s="35"/>
      <c r="G74" s="6"/>
      <c r="H74" s="6"/>
      <c r="I74" s="6"/>
      <c r="J74" s="140" t="s">
        <v>210</v>
      </c>
      <c r="K74" s="140"/>
      <c r="L74" s="140"/>
      <c r="M74" s="140"/>
      <c r="N74" s="2"/>
    </row>
    <row r="75" spans="1:17" ht="18" customHeight="1">
      <c r="A75" s="23" t="s">
        <v>292</v>
      </c>
      <c r="B75" s="23"/>
      <c r="C75" s="23"/>
      <c r="F75" s="34"/>
      <c r="G75" s="7"/>
      <c r="H75" s="7"/>
      <c r="I75" s="7"/>
      <c r="J75" s="8"/>
      <c r="K75" s="8"/>
    </row>
    <row r="76" spans="1:17" ht="18" customHeight="1">
      <c r="A76" s="23" t="s">
        <v>293</v>
      </c>
      <c r="B76" s="23"/>
      <c r="C76" s="23"/>
      <c r="F76" s="34"/>
    </row>
    <row r="77" spans="1:17" ht="18" customHeight="1">
      <c r="A77" s="23"/>
      <c r="B77" s="23"/>
      <c r="C77" s="24" t="s">
        <v>232</v>
      </c>
      <c r="F77" s="34"/>
    </row>
    <row r="78" spans="1:17" ht="18" customHeight="1">
      <c r="A78" s="23"/>
      <c r="B78" s="76"/>
      <c r="C78" s="23"/>
      <c r="E78" s="7"/>
      <c r="F78" s="75"/>
      <c r="G78" s="7"/>
      <c r="H78" s="7"/>
      <c r="I78" s="7"/>
    </row>
    <row r="79" spans="1:17" s="4" customFormat="1" ht="18" customHeight="1">
      <c r="A79" s="3">
        <v>7</v>
      </c>
      <c r="B79" s="81" t="s">
        <v>463</v>
      </c>
      <c r="C79" s="104" t="s">
        <v>297</v>
      </c>
      <c r="D79" s="105" t="s">
        <v>155</v>
      </c>
      <c r="E79" s="51" t="s">
        <v>419</v>
      </c>
      <c r="F79" s="36">
        <v>8.34</v>
      </c>
      <c r="G79" s="36"/>
      <c r="H79" s="36">
        <v>73</v>
      </c>
      <c r="I79" s="36"/>
      <c r="J79" s="86" t="str">
        <f>IF(AND(F79&gt;=9,H79&gt;=90),"HSXS",IF(AND(F79&gt;=8,H79&gt;=80),"HSG",IF(AND(F79&gt;=7,H79&gt;=70),"HSK"," ")))</f>
        <v>HSK</v>
      </c>
      <c r="K79" s="86" t="str">
        <f>IF(AND(G79&gt;=9,I79&gt;=90),"HSXS",IF(AND(G79&gt;=8,I79&gt;=80),"HSG",IF(AND(G79&gt;=7,I79&gt;=70),"HSK"," ")))</f>
        <v xml:space="preserve"> </v>
      </c>
      <c r="L79" s="86" t="str">
        <f>IF(AND(J79="HSXS",K79="HSXS"),"HSXS",IF(AND(J79="HSG",K79="HSG"),"HSG",IF(AND(J79="HSK",K79="HSK"),"HSK",IF(AND(J79="HSXS",K79="HSG"),"HSG",IF(AND(J79="HSG",K79="HSXS"),"HSG",IF(AND(J79="HSG",K79="HSK"),"HSK",IF(AND(J79="HSK",K79="HSG"),"HSK"," ")))))))</f>
        <v xml:space="preserve"> </v>
      </c>
      <c r="M79" s="79" t="s">
        <v>1581</v>
      </c>
      <c r="N79" s="47"/>
      <c r="O79" s="45">
        <f>SUM(H79:I79)/2</f>
        <v>36.5</v>
      </c>
      <c r="P79" s="3"/>
    </row>
  </sheetData>
  <mergeCells count="27">
    <mergeCell ref="A1:E1"/>
    <mergeCell ref="F1:M1"/>
    <mergeCell ref="A2:E2"/>
    <mergeCell ref="F2:M2"/>
    <mergeCell ref="A3:E3"/>
    <mergeCell ref="F3:M3"/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67:C67"/>
    <mergeCell ref="A69:E69"/>
    <mergeCell ref="J69:M69"/>
    <mergeCell ref="A74:E74"/>
    <mergeCell ref="J74:M74"/>
  </mergeCells>
  <conditionalFormatting sqref="H79 H10:H66">
    <cfRule type="cellIs" dxfId="67" priority="1" stopIfTrue="1" operator="lessThan">
      <formula>30</formula>
    </cfRule>
    <cfRule type="cellIs" dxfId="66" priority="2" stopIfTrue="1" operator="lessThan">
      <formula>50</formula>
    </cfRule>
    <cfRule type="cellIs" dxfId="65" priority="3" stopIfTrue="1" operator="notBetween">
      <formula>70</formula>
      <formula>"&lt;70"</formula>
    </cfRule>
  </conditionalFormatting>
  <conditionalFormatting sqref="O79:P79 I79 I10:I66 O10:P66">
    <cfRule type="cellIs" dxfId="64" priority="4" stopIfTrue="1" operator="lessThan">
      <formula>30</formula>
    </cfRule>
    <cfRule type="cellIs" dxfId="63" priority="5" stopIfTrue="1" operator="lessThan">
      <formula>50</formula>
    </cfRule>
    <cfRule type="cellIs" dxfId="62" priority="6" stopIfTrue="1" operator="notBetween">
      <formula>70</formula>
      <formula>"&lt;70"</formula>
    </cfRule>
  </conditionalFormatting>
  <conditionalFormatting sqref="J79:L79 J10:L66">
    <cfRule type="cellIs" dxfId="61" priority="7" stopIfTrue="1" operator="equal">
      <formula>"HSG"</formula>
    </cfRule>
    <cfRule type="cellIs" dxfId="60" priority="8" stopIfTrue="1" operator="equal">
      <formula>"HSXS"</formula>
    </cfRule>
  </conditionalFormatting>
  <conditionalFormatting sqref="F79 F10:F66">
    <cfRule type="cellIs" dxfId="59" priority="9" stopIfTrue="1" operator="lessThan">
      <formula>3</formula>
    </cfRule>
    <cfRule type="cellIs" dxfId="58" priority="10" stopIfTrue="1" operator="lessThan">
      <formula>5</formula>
    </cfRule>
    <cfRule type="cellIs" dxfId="57" priority="11" stopIfTrue="1" operator="notBetween">
      <formula>7</formula>
      <formula>"&lt;7"</formula>
    </cfRule>
  </conditionalFormatting>
  <conditionalFormatting sqref="G79 G10:G66">
    <cfRule type="cellIs" dxfId="56" priority="12" stopIfTrue="1" operator="lessThan">
      <formula>3</formula>
    </cfRule>
    <cfRule type="cellIs" dxfId="55" priority="13" stopIfTrue="1" operator="lessThan">
      <formula>5</formula>
    </cfRule>
    <cfRule type="cellIs" dxfId="54" priority="14" stopIfTrue="1" operator="notBetween">
      <formula>7</formula>
      <formula>"&lt;7"</formula>
    </cfRule>
  </conditionalFormatting>
  <pageMargins left="0.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2"/>
  <sheetViews>
    <sheetView view="pageBreakPreview" zoomScaleNormal="100" workbookViewId="0">
      <selection activeCell="N1" activeCellId="3" sqref="G1:G1048576 I1:I1048576 K1:L1048576 N1:P1048576"/>
    </sheetView>
  </sheetViews>
  <sheetFormatPr defaultRowHeight="15"/>
  <cols>
    <col min="1" max="1" width="4.625" style="2" customWidth="1"/>
    <col min="2" max="2" width="9.625" style="2" customWidth="1"/>
    <col min="3" max="3" width="18.75" style="2" bestFit="1" customWidth="1"/>
    <col min="4" max="4" width="7.625" style="2" customWidth="1"/>
    <col min="5" max="5" width="10.625" style="2" customWidth="1"/>
    <col min="6" max="6" width="4.625" style="2" customWidth="1"/>
    <col min="7" max="7" width="4.625" style="2" hidden="1" customWidth="1"/>
    <col min="8" max="8" width="4.625" style="2" customWidth="1"/>
    <col min="9" max="9" width="4.625" style="2" hidden="1" customWidth="1"/>
    <col min="10" max="10" width="6.625" style="116" customWidth="1"/>
    <col min="11" max="12" width="6.625" style="116" hidden="1" customWidth="1"/>
    <col min="13" max="13" width="11.625" style="18" customWidth="1"/>
    <col min="14" max="15" width="4.625" style="83" hidden="1" customWidth="1"/>
    <col min="16" max="16" width="4.625" style="116" hidden="1" customWidth="1"/>
    <col min="17" max="16384" width="9" style="2"/>
  </cols>
  <sheetData>
    <row r="1" spans="1:16" ht="18" customHeight="1">
      <c r="A1" s="159" t="s">
        <v>173</v>
      </c>
      <c r="B1" s="159"/>
      <c r="C1" s="159"/>
      <c r="D1" s="159"/>
      <c r="E1" s="159"/>
      <c r="F1" s="139" t="s">
        <v>212</v>
      </c>
      <c r="G1" s="139"/>
      <c r="H1" s="139"/>
      <c r="I1" s="139"/>
      <c r="J1" s="139"/>
      <c r="K1" s="139"/>
      <c r="L1" s="139"/>
      <c r="M1" s="139"/>
      <c r="O1" s="116"/>
    </row>
    <row r="2" spans="1:16" ht="18" customHeight="1">
      <c r="A2" s="139" t="s">
        <v>211</v>
      </c>
      <c r="B2" s="139"/>
      <c r="C2" s="139"/>
      <c r="D2" s="139"/>
      <c r="E2" s="139"/>
      <c r="F2" s="140" t="s">
        <v>213</v>
      </c>
      <c r="G2" s="140"/>
      <c r="H2" s="140"/>
      <c r="I2" s="140"/>
      <c r="J2" s="140"/>
      <c r="K2" s="140"/>
      <c r="L2" s="140"/>
      <c r="M2" s="140"/>
      <c r="O2" s="116"/>
    </row>
    <row r="3" spans="1:16" ht="18" customHeight="1">
      <c r="A3" s="139" t="s">
        <v>58</v>
      </c>
      <c r="B3" s="139"/>
      <c r="C3" s="139"/>
      <c r="D3" s="139"/>
      <c r="E3" s="139"/>
      <c r="F3" s="159"/>
      <c r="G3" s="159"/>
      <c r="H3" s="159"/>
      <c r="I3" s="159"/>
      <c r="J3" s="159"/>
      <c r="K3" s="159"/>
      <c r="L3" s="159"/>
      <c r="M3" s="159"/>
      <c r="O3" s="116"/>
    </row>
    <row r="4" spans="1:16" s="15" customFormat="1" ht="18" customHeight="1">
      <c r="A4" s="157"/>
      <c r="B4" s="157"/>
      <c r="C4" s="157"/>
      <c r="D4" s="157"/>
      <c r="E4" s="157"/>
      <c r="F4" s="114"/>
      <c r="M4" s="17"/>
      <c r="N4" s="14"/>
      <c r="O4" s="28"/>
      <c r="P4" s="28"/>
    </row>
    <row r="5" spans="1:16" ht="35.1" customHeight="1">
      <c r="A5" s="158" t="s">
        <v>1001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6" ht="24.95" customHeight="1">
      <c r="A6" s="145" t="s">
        <v>1003</v>
      </c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</row>
    <row r="7" spans="1:16" ht="15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19"/>
    </row>
    <row r="8" spans="1:16" ht="30" customHeight="1">
      <c r="A8" s="146" t="s">
        <v>287</v>
      </c>
      <c r="B8" s="148" t="s">
        <v>20</v>
      </c>
      <c r="C8" s="149" t="s">
        <v>214</v>
      </c>
      <c r="D8" s="150"/>
      <c r="E8" s="146" t="s">
        <v>174</v>
      </c>
      <c r="F8" s="153" t="s">
        <v>291</v>
      </c>
      <c r="G8" s="154"/>
      <c r="H8" s="153" t="s">
        <v>217</v>
      </c>
      <c r="I8" s="154"/>
      <c r="J8" s="155" t="s">
        <v>218</v>
      </c>
      <c r="K8" s="155" t="s">
        <v>294</v>
      </c>
      <c r="L8" s="155" t="s">
        <v>311</v>
      </c>
      <c r="M8" s="141" t="s">
        <v>215</v>
      </c>
      <c r="N8" s="141" t="s">
        <v>216</v>
      </c>
      <c r="O8" s="143" t="s">
        <v>21</v>
      </c>
      <c r="P8" s="143" t="s">
        <v>22</v>
      </c>
    </row>
    <row r="9" spans="1:16" ht="20.100000000000001" customHeight="1">
      <c r="A9" s="147"/>
      <c r="B9" s="147"/>
      <c r="C9" s="151"/>
      <c r="D9" s="152"/>
      <c r="E9" s="147"/>
      <c r="F9" s="21" t="s">
        <v>292</v>
      </c>
      <c r="G9" s="10" t="s">
        <v>293</v>
      </c>
      <c r="H9" s="10" t="s">
        <v>292</v>
      </c>
      <c r="I9" s="10" t="s">
        <v>293</v>
      </c>
      <c r="J9" s="156"/>
      <c r="K9" s="156"/>
      <c r="L9" s="156"/>
      <c r="M9" s="142"/>
      <c r="N9" s="142"/>
      <c r="O9" s="144"/>
      <c r="P9" s="144"/>
    </row>
    <row r="10" spans="1:16" s="4" customFormat="1" ht="15" customHeight="1">
      <c r="A10" s="3">
        <v>1</v>
      </c>
      <c r="B10" s="71" t="s">
        <v>501</v>
      </c>
      <c r="C10" s="72" t="s">
        <v>266</v>
      </c>
      <c r="D10" s="73" t="s">
        <v>412</v>
      </c>
      <c r="E10" s="51" t="s">
        <v>503</v>
      </c>
      <c r="F10" s="78">
        <v>8.3000000000000007</v>
      </c>
      <c r="G10" s="78"/>
      <c r="H10" s="36">
        <v>72</v>
      </c>
      <c r="I10" s="36"/>
      <c r="J10" s="86" t="str">
        <f t="shared" ref="J10:K10" si="0">IF(AND(F10&gt;=9,H10&gt;=90),"HSXS",IF(AND(F10&gt;=8,H10&gt;=80),"HSG",IF(AND(F10&gt;=7,H10&gt;=70),"HSK"," ")))</f>
        <v>HSK</v>
      </c>
      <c r="K10" s="86" t="str">
        <f t="shared" si="0"/>
        <v xml:space="preserve"> </v>
      </c>
      <c r="L10" s="86" t="str">
        <f t="shared" ref="L10" si="1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53"/>
      <c r="N10" s="13"/>
      <c r="O10" s="45">
        <f t="shared" ref="O10:O12" si="2">SUM(H10:I10)/2</f>
        <v>36</v>
      </c>
      <c r="P10" s="3"/>
    </row>
    <row r="11" spans="1:16" s="4" customFormat="1" ht="15" customHeight="1">
      <c r="A11" s="3">
        <v>2</v>
      </c>
      <c r="B11" s="71" t="s">
        <v>504</v>
      </c>
      <c r="C11" s="72" t="s">
        <v>505</v>
      </c>
      <c r="D11" s="73" t="s">
        <v>412</v>
      </c>
      <c r="E11" s="51" t="s">
        <v>513</v>
      </c>
      <c r="F11" s="36">
        <v>7.06</v>
      </c>
      <c r="G11" s="36"/>
      <c r="H11" s="36">
        <v>72</v>
      </c>
      <c r="I11" s="36"/>
      <c r="J11" s="86" t="str">
        <f t="shared" ref="J11:K18" si="3">IF(AND(F11&gt;=9,H11&gt;=90),"HSXS",IF(AND(F11&gt;=8,H11&gt;=80),"HSG",IF(AND(F11&gt;=7,H11&gt;=70),"HSK"," ")))</f>
        <v>HSK</v>
      </c>
      <c r="K11" s="86" t="str">
        <f t="shared" si="3"/>
        <v xml:space="preserve"> </v>
      </c>
      <c r="L11" s="86" t="str">
        <f t="shared" ref="L11:L18" si="4">IF(AND(J11="HSXS",K11="HSXS"),"HSXS",IF(AND(J11="HSG",K11="HSG"),"HSG",IF(AND(J11="HSK",K11="HSK"),"HSK",IF(AND(J11="HSXS",K11="HSG"),"HSG",IF(AND(J11="HSG",K11="HSXS"),"HSG",IF(AND(J11="HSG",K11="HSK"),"HSK",IF(AND(J11="HSK",K11="HSG"),"HSK"," ")))))))</f>
        <v xml:space="preserve"> </v>
      </c>
      <c r="M11" s="53"/>
      <c r="N11" s="13"/>
      <c r="O11" s="45">
        <f t="shared" si="2"/>
        <v>36</v>
      </c>
      <c r="P11" s="3"/>
    </row>
    <row r="12" spans="1:16" s="4" customFormat="1" ht="15" customHeight="1">
      <c r="A12" s="3">
        <v>3</v>
      </c>
      <c r="B12" s="71" t="s">
        <v>506</v>
      </c>
      <c r="C12" s="72" t="s">
        <v>327</v>
      </c>
      <c r="D12" s="73" t="s">
        <v>413</v>
      </c>
      <c r="E12" s="51" t="s">
        <v>513</v>
      </c>
      <c r="F12" s="36">
        <v>8.33</v>
      </c>
      <c r="G12" s="36"/>
      <c r="H12" s="36">
        <v>89</v>
      </c>
      <c r="I12" s="36"/>
      <c r="J12" s="86" t="str">
        <f t="shared" si="3"/>
        <v>HSG</v>
      </c>
      <c r="K12" s="86" t="str">
        <f t="shared" si="3"/>
        <v xml:space="preserve"> </v>
      </c>
      <c r="L12" s="86" t="str">
        <f t="shared" si="4"/>
        <v xml:space="preserve"> </v>
      </c>
      <c r="M12" s="53"/>
      <c r="N12" s="13"/>
      <c r="O12" s="45">
        <f t="shared" si="2"/>
        <v>44.5</v>
      </c>
      <c r="P12" s="3"/>
    </row>
    <row r="13" spans="1:16" s="4" customFormat="1" ht="15" customHeight="1">
      <c r="A13" s="3">
        <v>4</v>
      </c>
      <c r="B13" s="71" t="s">
        <v>508</v>
      </c>
      <c r="C13" s="72" t="s">
        <v>39</v>
      </c>
      <c r="D13" s="73" t="s">
        <v>228</v>
      </c>
      <c r="E13" s="51" t="s">
        <v>513</v>
      </c>
      <c r="F13" s="36">
        <v>8.34</v>
      </c>
      <c r="G13" s="36"/>
      <c r="H13" s="36">
        <v>76</v>
      </c>
      <c r="I13" s="36"/>
      <c r="J13" s="86" t="str">
        <f t="shared" si="3"/>
        <v>HSK</v>
      </c>
      <c r="K13" s="86" t="str">
        <f t="shared" si="3"/>
        <v xml:space="preserve"> </v>
      </c>
      <c r="L13" s="86" t="str">
        <f t="shared" si="4"/>
        <v xml:space="preserve"> </v>
      </c>
      <c r="M13" s="52"/>
      <c r="N13" s="47"/>
      <c r="O13" s="45">
        <f t="shared" ref="O13:O18" si="5">SUM(H13:I13)/2</f>
        <v>38</v>
      </c>
      <c r="P13" s="3"/>
    </row>
    <row r="14" spans="1:16" s="4" customFormat="1" ht="15" customHeight="1">
      <c r="A14" s="3">
        <v>5</v>
      </c>
      <c r="B14" s="71" t="s">
        <v>509</v>
      </c>
      <c r="C14" s="72" t="s">
        <v>135</v>
      </c>
      <c r="D14" s="73" t="s">
        <v>374</v>
      </c>
      <c r="E14" s="51" t="s">
        <v>513</v>
      </c>
      <c r="F14" s="36">
        <v>7.31</v>
      </c>
      <c r="G14" s="36"/>
      <c r="H14" s="36">
        <v>78</v>
      </c>
      <c r="I14" s="36"/>
      <c r="J14" s="86" t="str">
        <f t="shared" si="3"/>
        <v>HSK</v>
      </c>
      <c r="K14" s="86" t="str">
        <f t="shared" si="3"/>
        <v xml:space="preserve"> </v>
      </c>
      <c r="L14" s="86" t="str">
        <f t="shared" si="4"/>
        <v xml:space="preserve"> </v>
      </c>
      <c r="M14" s="53"/>
      <c r="N14" s="13"/>
      <c r="O14" s="45">
        <f t="shared" si="5"/>
        <v>39</v>
      </c>
      <c r="P14" s="3"/>
    </row>
    <row r="15" spans="1:16" s="4" customFormat="1" ht="15" customHeight="1">
      <c r="A15" s="3">
        <v>6</v>
      </c>
      <c r="B15" s="71" t="s">
        <v>510</v>
      </c>
      <c r="C15" s="72" t="s">
        <v>511</v>
      </c>
      <c r="D15" s="73" t="s">
        <v>454</v>
      </c>
      <c r="E15" s="51" t="s">
        <v>513</v>
      </c>
      <c r="F15" s="36">
        <v>7.26</v>
      </c>
      <c r="G15" s="36"/>
      <c r="H15" s="36">
        <v>74</v>
      </c>
      <c r="I15" s="36"/>
      <c r="J15" s="86" t="str">
        <f t="shared" si="3"/>
        <v>HSK</v>
      </c>
      <c r="K15" s="86" t="str">
        <f t="shared" si="3"/>
        <v xml:space="preserve"> </v>
      </c>
      <c r="L15" s="86" t="str">
        <f t="shared" si="4"/>
        <v xml:space="preserve"> </v>
      </c>
      <c r="M15" s="70"/>
      <c r="N15" s="13"/>
      <c r="O15" s="45">
        <f t="shared" si="5"/>
        <v>37</v>
      </c>
      <c r="P15" s="3"/>
    </row>
    <row r="16" spans="1:16" s="4" customFormat="1" ht="15" customHeight="1">
      <c r="A16" s="3">
        <v>7</v>
      </c>
      <c r="B16" s="71" t="s">
        <v>512</v>
      </c>
      <c r="C16" s="72" t="s">
        <v>96</v>
      </c>
      <c r="D16" s="73" t="s">
        <v>281</v>
      </c>
      <c r="E16" s="51" t="s">
        <v>513</v>
      </c>
      <c r="F16" s="36">
        <v>8.4700000000000006</v>
      </c>
      <c r="G16" s="36"/>
      <c r="H16" s="36">
        <v>76</v>
      </c>
      <c r="I16" s="36"/>
      <c r="J16" s="86" t="str">
        <f t="shared" si="3"/>
        <v>HSK</v>
      </c>
      <c r="K16" s="86" t="str">
        <f t="shared" si="3"/>
        <v xml:space="preserve"> </v>
      </c>
      <c r="L16" s="86" t="str">
        <f t="shared" si="4"/>
        <v xml:space="preserve"> </v>
      </c>
      <c r="M16" s="53"/>
      <c r="N16" s="13"/>
      <c r="O16" s="45">
        <f t="shared" si="5"/>
        <v>38</v>
      </c>
      <c r="P16" s="42"/>
    </row>
    <row r="17" spans="1:17" s="4" customFormat="1" ht="15" customHeight="1">
      <c r="A17" s="3">
        <v>8</v>
      </c>
      <c r="B17" s="71" t="s">
        <v>514</v>
      </c>
      <c r="C17" s="72" t="s">
        <v>34</v>
      </c>
      <c r="D17" s="73" t="s">
        <v>150</v>
      </c>
      <c r="E17" s="51" t="s">
        <v>521</v>
      </c>
      <c r="F17" s="78">
        <v>7.9</v>
      </c>
      <c r="G17" s="36"/>
      <c r="H17" s="36">
        <v>84</v>
      </c>
      <c r="I17" s="36"/>
      <c r="J17" s="86" t="str">
        <f t="shared" si="3"/>
        <v>HSK</v>
      </c>
      <c r="K17" s="86" t="str">
        <f t="shared" si="3"/>
        <v xml:space="preserve"> </v>
      </c>
      <c r="L17" s="86" t="str">
        <f t="shared" si="4"/>
        <v xml:space="preserve"> </v>
      </c>
      <c r="M17" s="53"/>
      <c r="N17" s="13"/>
      <c r="O17" s="45">
        <f t="shared" si="5"/>
        <v>42</v>
      </c>
      <c r="P17" s="3"/>
    </row>
    <row r="18" spans="1:17" s="4" customFormat="1" ht="15" customHeight="1">
      <c r="A18" s="3">
        <v>9</v>
      </c>
      <c r="B18" s="71" t="s">
        <v>515</v>
      </c>
      <c r="C18" s="72" t="s">
        <v>219</v>
      </c>
      <c r="D18" s="73" t="s">
        <v>331</v>
      </c>
      <c r="E18" s="51" t="s">
        <v>521</v>
      </c>
      <c r="F18" s="36">
        <v>9.42</v>
      </c>
      <c r="G18" s="36"/>
      <c r="H18" s="36">
        <v>100</v>
      </c>
      <c r="I18" s="36"/>
      <c r="J18" s="86" t="str">
        <f t="shared" si="3"/>
        <v>HSXS</v>
      </c>
      <c r="K18" s="86" t="str">
        <f t="shared" si="3"/>
        <v xml:space="preserve"> </v>
      </c>
      <c r="L18" s="86" t="str">
        <f t="shared" si="4"/>
        <v xml:space="preserve"> </v>
      </c>
      <c r="M18" s="5"/>
      <c r="N18" s="13"/>
      <c r="O18" s="45">
        <f t="shared" si="5"/>
        <v>50</v>
      </c>
      <c r="P18" s="3"/>
    </row>
    <row r="19" spans="1:17" s="4" customFormat="1" ht="15" customHeight="1">
      <c r="A19" s="3">
        <v>10</v>
      </c>
      <c r="B19" s="71" t="s">
        <v>516</v>
      </c>
      <c r="C19" s="72" t="s">
        <v>517</v>
      </c>
      <c r="D19" s="73" t="s">
        <v>42</v>
      </c>
      <c r="E19" s="51" t="s">
        <v>521</v>
      </c>
      <c r="F19" s="36">
        <v>8.0299999999999994</v>
      </c>
      <c r="G19" s="36"/>
      <c r="H19" s="36">
        <v>100</v>
      </c>
      <c r="I19" s="36"/>
      <c r="J19" s="86" t="str">
        <f t="shared" ref="J19:K21" si="6">IF(AND(F19&gt;=9,H19&gt;=90),"HSXS",IF(AND(F19&gt;=8,H19&gt;=80),"HSG",IF(AND(F19&gt;=7,H19&gt;=70),"HSK"," ")))</f>
        <v>HSG</v>
      </c>
      <c r="K19" s="86" t="str">
        <f t="shared" si="6"/>
        <v xml:space="preserve"> </v>
      </c>
      <c r="L19" s="86" t="str">
        <f t="shared" ref="L19:L21" si="7">IF(AND(J19="HSXS",K19="HSXS"),"HSXS",IF(AND(J19="HSG",K19="HSG"),"HSG",IF(AND(J19="HSK",K19="HSK"),"HSK",IF(AND(J19="HSXS",K19="HSG"),"HSG",IF(AND(J19="HSG",K19="HSXS"),"HSG",IF(AND(J19="HSG",K19="HSK"),"HSK",IF(AND(J19="HSK",K19="HSG"),"HSK"," ")))))))</f>
        <v xml:space="preserve"> </v>
      </c>
      <c r="M19" s="53"/>
      <c r="N19" s="13"/>
      <c r="O19" s="45">
        <f t="shared" ref="O19:O21" si="8">SUM(H19:I19)/2</f>
        <v>50</v>
      </c>
      <c r="P19" s="3"/>
    </row>
    <row r="20" spans="1:17" s="4" customFormat="1" ht="15" customHeight="1">
      <c r="A20" s="3">
        <v>11</v>
      </c>
      <c r="B20" s="71" t="s">
        <v>518</v>
      </c>
      <c r="C20" s="72" t="s">
        <v>186</v>
      </c>
      <c r="D20" s="73" t="s">
        <v>332</v>
      </c>
      <c r="E20" s="51" t="s">
        <v>521</v>
      </c>
      <c r="F20" s="36">
        <v>8.68</v>
      </c>
      <c r="G20" s="36"/>
      <c r="H20" s="36">
        <v>100</v>
      </c>
      <c r="I20" s="36"/>
      <c r="J20" s="86" t="str">
        <f t="shared" si="6"/>
        <v>HSG</v>
      </c>
      <c r="K20" s="86" t="str">
        <f t="shared" si="6"/>
        <v xml:space="preserve"> </v>
      </c>
      <c r="L20" s="86" t="str">
        <f t="shared" si="7"/>
        <v xml:space="preserve"> </v>
      </c>
      <c r="M20" s="54"/>
      <c r="N20" s="13"/>
      <c r="O20" s="45">
        <f t="shared" si="8"/>
        <v>50</v>
      </c>
      <c r="P20" s="3"/>
    </row>
    <row r="21" spans="1:17" s="4" customFormat="1" ht="15" customHeight="1">
      <c r="A21" s="3">
        <v>12</v>
      </c>
      <c r="B21" s="71" t="s">
        <v>519</v>
      </c>
      <c r="C21" s="72" t="s">
        <v>520</v>
      </c>
      <c r="D21" s="73" t="s">
        <v>29</v>
      </c>
      <c r="E21" s="51" t="s">
        <v>521</v>
      </c>
      <c r="F21" s="36">
        <v>7.84</v>
      </c>
      <c r="G21" s="36"/>
      <c r="H21" s="36">
        <v>100</v>
      </c>
      <c r="I21" s="36"/>
      <c r="J21" s="86" t="str">
        <f t="shared" si="6"/>
        <v>HSK</v>
      </c>
      <c r="K21" s="86" t="str">
        <f t="shared" si="6"/>
        <v xml:space="preserve"> </v>
      </c>
      <c r="L21" s="86" t="str">
        <f t="shared" si="7"/>
        <v xml:space="preserve"> </v>
      </c>
      <c r="M21" s="53"/>
      <c r="N21" s="47"/>
      <c r="O21" s="45">
        <f t="shared" si="8"/>
        <v>50</v>
      </c>
      <c r="P21" s="3"/>
    </row>
    <row r="22" spans="1:17" s="4" customFormat="1" ht="15" customHeight="1">
      <c r="A22" s="3">
        <v>13</v>
      </c>
      <c r="B22" s="71" t="s">
        <v>522</v>
      </c>
      <c r="C22" s="72" t="s">
        <v>269</v>
      </c>
      <c r="D22" s="73" t="s">
        <v>81</v>
      </c>
      <c r="E22" s="51" t="s">
        <v>528</v>
      </c>
      <c r="F22" s="78">
        <v>7.62</v>
      </c>
      <c r="G22" s="36"/>
      <c r="H22" s="36">
        <v>82</v>
      </c>
      <c r="I22" s="36"/>
      <c r="J22" s="86" t="str">
        <f t="shared" ref="J22:K23" si="9">IF(AND(F22&gt;=9,H22&gt;=90),"HSXS",IF(AND(F22&gt;=8,H22&gt;=80),"HSG",IF(AND(F22&gt;=7,H22&gt;=70),"HSK"," ")))</f>
        <v>HSK</v>
      </c>
      <c r="K22" s="86" t="str">
        <f t="shared" si="9"/>
        <v xml:space="preserve"> </v>
      </c>
      <c r="L22" s="86" t="str">
        <f t="shared" ref="L22:L23" si="10">IF(AND(J22="HSXS",K22="HSXS"),"HSXS",IF(AND(J22="HSG",K22="HSG"),"HSG",IF(AND(J22="HSK",K22="HSK"),"HSK",IF(AND(J22="HSXS",K22="HSG"),"HSG",IF(AND(J22="HSG",K22="HSXS"),"HSG",IF(AND(J22="HSG",K22="HSK"),"HSK",IF(AND(J22="HSK",K22="HSG"),"HSK"," ")))))))</f>
        <v xml:space="preserve"> </v>
      </c>
      <c r="M22" s="40"/>
      <c r="N22" s="13"/>
      <c r="O22" s="45">
        <f t="shared" ref="O22:O145" si="11">SUM(H22:I22)/2</f>
        <v>41</v>
      </c>
      <c r="P22" s="3"/>
    </row>
    <row r="23" spans="1:17" s="4" customFormat="1" ht="15" customHeight="1">
      <c r="A23" s="3">
        <v>14</v>
      </c>
      <c r="B23" s="71" t="s">
        <v>523</v>
      </c>
      <c r="C23" s="72" t="s">
        <v>98</v>
      </c>
      <c r="D23" s="73" t="s">
        <v>272</v>
      </c>
      <c r="E23" s="51" t="s">
        <v>528</v>
      </c>
      <c r="F23" s="78">
        <v>7.47</v>
      </c>
      <c r="G23" s="36"/>
      <c r="H23" s="36">
        <v>83</v>
      </c>
      <c r="I23" s="36"/>
      <c r="J23" s="86" t="str">
        <f t="shared" si="9"/>
        <v>HSK</v>
      </c>
      <c r="K23" s="86" t="str">
        <f t="shared" si="9"/>
        <v xml:space="preserve"> </v>
      </c>
      <c r="L23" s="86" t="str">
        <f t="shared" si="10"/>
        <v xml:space="preserve"> </v>
      </c>
      <c r="M23" s="53"/>
      <c r="N23" s="13"/>
      <c r="O23" s="45">
        <f t="shared" si="11"/>
        <v>41.5</v>
      </c>
      <c r="P23" s="3"/>
    </row>
    <row r="24" spans="1:17" s="4" customFormat="1" ht="15" customHeight="1">
      <c r="A24" s="3">
        <v>15</v>
      </c>
      <c r="B24" s="71" t="s">
        <v>526</v>
      </c>
      <c r="C24" s="72" t="s">
        <v>290</v>
      </c>
      <c r="D24" s="73" t="s">
        <v>461</v>
      </c>
      <c r="E24" s="51" t="s">
        <v>528</v>
      </c>
      <c r="F24" s="78">
        <v>7.18</v>
      </c>
      <c r="G24" s="78"/>
      <c r="H24" s="36">
        <v>70</v>
      </c>
      <c r="I24" s="36"/>
      <c r="J24" s="86" t="str">
        <f t="shared" ref="J24:K146" si="12">IF(AND(F24&gt;=9,H24&gt;=90),"HSXS",IF(AND(F24&gt;=8,H24&gt;=80),"HSG",IF(AND(F24&gt;=7,H24&gt;=70),"HSK"," ")))</f>
        <v>HSK</v>
      </c>
      <c r="K24" s="86" t="str">
        <f t="shared" si="12"/>
        <v xml:space="preserve"> </v>
      </c>
      <c r="L24" s="86" t="str">
        <f t="shared" ref="L24:L145" si="13">IF(AND(J24="HSXS",K24="HSXS"),"HSXS",IF(AND(J24="HSG",K24="HSG"),"HSG",IF(AND(J24="HSK",K24="HSK"),"HSK",IF(AND(J24="HSXS",K24="HSG"),"HSG",IF(AND(J24="HSG",K24="HSXS"),"HSG",IF(AND(J24="HSG",K24="HSK"),"HSK",IF(AND(J24="HSK",K24="HSG"),"HSK"," ")))))))</f>
        <v xml:space="preserve"> </v>
      </c>
      <c r="M24" s="53"/>
      <c r="N24" s="117"/>
      <c r="O24" s="45">
        <f t="shared" ref="O24:O25" si="14">SUM(H24:I24)/2</f>
        <v>35</v>
      </c>
      <c r="P24" s="3"/>
    </row>
    <row r="25" spans="1:17" s="4" customFormat="1" ht="15" customHeight="1">
      <c r="A25" s="3">
        <v>16</v>
      </c>
      <c r="B25" s="71" t="s">
        <v>527</v>
      </c>
      <c r="C25" s="72" t="s">
        <v>97</v>
      </c>
      <c r="D25" s="73" t="s">
        <v>111</v>
      </c>
      <c r="E25" s="51" t="s">
        <v>528</v>
      </c>
      <c r="F25" s="78">
        <v>7.14</v>
      </c>
      <c r="G25" s="36"/>
      <c r="H25" s="36">
        <v>72</v>
      </c>
      <c r="I25" s="36"/>
      <c r="J25" s="86" t="str">
        <f t="shared" si="12"/>
        <v>HSK</v>
      </c>
      <c r="K25" s="86" t="str">
        <f t="shared" si="12"/>
        <v xml:space="preserve"> </v>
      </c>
      <c r="L25" s="86" t="str">
        <f t="shared" si="13"/>
        <v xml:space="preserve"> </v>
      </c>
      <c r="M25" s="53"/>
      <c r="N25" s="64"/>
      <c r="O25" s="45">
        <f t="shared" si="14"/>
        <v>36</v>
      </c>
      <c r="P25" s="3"/>
    </row>
    <row r="26" spans="1:17" s="16" customFormat="1" ht="15" customHeight="1">
      <c r="A26" s="3">
        <v>17</v>
      </c>
      <c r="B26" s="71" t="s">
        <v>544</v>
      </c>
      <c r="C26" s="72" t="s">
        <v>97</v>
      </c>
      <c r="D26" s="73" t="s">
        <v>406</v>
      </c>
      <c r="E26" s="51" t="s">
        <v>541</v>
      </c>
      <c r="F26" s="36">
        <v>7.87</v>
      </c>
      <c r="G26" s="36"/>
      <c r="H26" s="36">
        <v>79</v>
      </c>
      <c r="I26" s="36"/>
      <c r="J26" s="86" t="str">
        <f t="shared" ref="J26:K28" si="15">IF(AND(F26&gt;=9,H26&gt;=90),"HSXS",IF(AND(F26&gt;=8,H26&gt;=80),"HSG",IF(AND(F26&gt;=7,H26&gt;=70),"HSK"," ")))</f>
        <v>HSK</v>
      </c>
      <c r="K26" s="86" t="str">
        <f t="shared" si="15"/>
        <v xml:space="preserve"> </v>
      </c>
      <c r="L26" s="86" t="str">
        <f t="shared" ref="L26:L28" si="16">IF(AND(J26="HSXS",K26="HSXS"),"HSXS",IF(AND(J26="HSG",K26="HSG"),"HSG",IF(AND(J26="HSK",K26="HSK"),"HSK",IF(AND(J26="HSXS",K26="HSG"),"HSG",IF(AND(J26="HSG",K26="HSXS"),"HSG",IF(AND(J26="HSG",K26="HSK"),"HSK",IF(AND(J26="HSK",K26="HSG"),"HSK"," ")))))))</f>
        <v xml:space="preserve"> </v>
      </c>
      <c r="M26" s="53"/>
      <c r="N26" s="117"/>
      <c r="O26" s="45">
        <f t="shared" ref="O26:O29" si="17">SUM(H26:I26)/2</f>
        <v>39.5</v>
      </c>
      <c r="P26" s="36"/>
      <c r="Q26" s="4"/>
    </row>
    <row r="27" spans="1:17" s="4" customFormat="1" ht="15" customHeight="1">
      <c r="A27" s="3">
        <v>18</v>
      </c>
      <c r="B27" s="71" t="s">
        <v>545</v>
      </c>
      <c r="C27" s="72" t="s">
        <v>39</v>
      </c>
      <c r="D27" s="73" t="s">
        <v>91</v>
      </c>
      <c r="E27" s="51" t="s">
        <v>541</v>
      </c>
      <c r="F27" s="36">
        <v>9.0500000000000007</v>
      </c>
      <c r="G27" s="36"/>
      <c r="H27" s="36">
        <v>100</v>
      </c>
      <c r="I27" s="36"/>
      <c r="J27" s="86" t="str">
        <f t="shared" si="15"/>
        <v>HSXS</v>
      </c>
      <c r="K27" s="86" t="str">
        <f t="shared" si="15"/>
        <v xml:space="preserve"> </v>
      </c>
      <c r="L27" s="86" t="str">
        <f t="shared" si="16"/>
        <v xml:space="preserve"> </v>
      </c>
      <c r="M27" s="53"/>
      <c r="N27" s="117"/>
      <c r="O27" s="45">
        <f t="shared" si="17"/>
        <v>50</v>
      </c>
      <c r="P27" s="3"/>
    </row>
    <row r="28" spans="1:17" s="4" customFormat="1" ht="15" customHeight="1">
      <c r="A28" s="3">
        <v>19</v>
      </c>
      <c r="B28" s="71" t="s">
        <v>540</v>
      </c>
      <c r="C28" s="72" t="s">
        <v>466</v>
      </c>
      <c r="D28" s="73" t="s">
        <v>459</v>
      </c>
      <c r="E28" s="51" t="s">
        <v>541</v>
      </c>
      <c r="F28" s="36">
        <v>7.95</v>
      </c>
      <c r="G28" s="36"/>
      <c r="H28" s="36">
        <v>76</v>
      </c>
      <c r="I28" s="36"/>
      <c r="J28" s="86" t="str">
        <f t="shared" si="15"/>
        <v>HSK</v>
      </c>
      <c r="K28" s="86" t="str">
        <f t="shared" si="15"/>
        <v xml:space="preserve"> </v>
      </c>
      <c r="L28" s="86" t="str">
        <f t="shared" si="16"/>
        <v xml:space="preserve"> </v>
      </c>
      <c r="M28" s="53"/>
      <c r="N28" s="13"/>
      <c r="O28" s="45">
        <f t="shared" si="17"/>
        <v>38</v>
      </c>
      <c r="P28" s="3"/>
    </row>
    <row r="29" spans="1:17" s="4" customFormat="1" ht="15" customHeight="1">
      <c r="A29" s="3">
        <v>20</v>
      </c>
      <c r="B29" s="71" t="s">
        <v>529</v>
      </c>
      <c r="C29" s="72" t="s">
        <v>530</v>
      </c>
      <c r="D29" s="73" t="s">
        <v>374</v>
      </c>
      <c r="E29" s="51" t="s">
        <v>535</v>
      </c>
      <c r="F29" s="36">
        <v>7.58</v>
      </c>
      <c r="G29" s="36"/>
      <c r="H29" s="36">
        <v>91</v>
      </c>
      <c r="I29" s="36"/>
      <c r="J29" s="86" t="str">
        <f>IF(AND(F29&gt;=9,H29&gt;=90),"HSXS",IF(AND(F29&gt;=8,H29&gt;=80),"HSG",IF(AND(F29&gt;=7,H29&gt;=70),"HSK"," ")))</f>
        <v>HSK</v>
      </c>
      <c r="K29" s="86" t="str">
        <f>IF(AND(G29&gt;=9,I29&gt;=90),"HSXS",IF(AND(G29&gt;=8,I29&gt;=80),"HSG",IF(AND(G29&gt;=7,I29&gt;=70),"HSK"," ")))</f>
        <v xml:space="preserve"> </v>
      </c>
      <c r="L29" s="86" t="str">
        <f>IF(AND(J29="HSXS",K29="HSXS"),"HSXS",IF(AND(J29="HSG",K29="HSG"),"HSG",IF(AND(J29="HSK",K29="HSK"),"HSK",IF(AND(J29="HSXS",K29="HSG"),"HSG",IF(AND(J29="HSG",K29="HSXS"),"HSG",IF(AND(J29="HSG",K29="HSK"),"HSK",IF(AND(J29="HSK",K29="HSG"),"HSK"," ")))))))</f>
        <v xml:space="preserve"> </v>
      </c>
      <c r="M29" s="53"/>
      <c r="N29" s="13"/>
      <c r="O29" s="45">
        <f t="shared" si="17"/>
        <v>45.5</v>
      </c>
      <c r="P29" s="3"/>
    </row>
    <row r="30" spans="1:17" s="4" customFormat="1" ht="15" customHeight="1">
      <c r="A30" s="3">
        <v>21</v>
      </c>
      <c r="B30" s="71" t="s">
        <v>531</v>
      </c>
      <c r="C30" s="72" t="s">
        <v>532</v>
      </c>
      <c r="D30" s="73" t="s">
        <v>110</v>
      </c>
      <c r="E30" s="51" t="s">
        <v>535</v>
      </c>
      <c r="F30" s="36">
        <v>8.43</v>
      </c>
      <c r="G30" s="36"/>
      <c r="H30" s="36">
        <v>93</v>
      </c>
      <c r="I30" s="36"/>
      <c r="J30" s="86" t="str">
        <f t="shared" ref="J30:K32" si="18">IF(AND(F30&gt;=9,H30&gt;=90),"HSXS",IF(AND(F30&gt;=8,H30&gt;=80),"HSG",IF(AND(F30&gt;=7,H30&gt;=70),"HSK"," ")))</f>
        <v>HSG</v>
      </c>
      <c r="K30" s="86" t="str">
        <f t="shared" si="18"/>
        <v xml:space="preserve"> </v>
      </c>
      <c r="L30" s="86" t="str">
        <f t="shared" ref="L30:L32" si="19">IF(AND(J30="HSXS",K30="HSXS"),"HSXS",IF(AND(J30="HSG",K30="HSG"),"HSG",IF(AND(J30="HSK",K30="HSK"),"HSK",IF(AND(J30="HSXS",K30="HSG"),"HSG",IF(AND(J30="HSG",K30="HSXS"),"HSG",IF(AND(J30="HSG",K30="HSK"),"HSK",IF(AND(J30="HSK",K30="HSG"),"HSK"," ")))))))</f>
        <v xml:space="preserve"> </v>
      </c>
      <c r="M30" s="52"/>
      <c r="N30" s="13"/>
      <c r="O30" s="45">
        <f t="shared" ref="O30:O31" si="20">SUM(H30:I30)/2</f>
        <v>46.5</v>
      </c>
      <c r="P30" s="3"/>
    </row>
    <row r="31" spans="1:17" s="4" customFormat="1" ht="15" customHeight="1">
      <c r="A31" s="3">
        <v>22</v>
      </c>
      <c r="B31" s="71" t="s">
        <v>533</v>
      </c>
      <c r="C31" s="72" t="s">
        <v>534</v>
      </c>
      <c r="D31" s="73" t="s">
        <v>110</v>
      </c>
      <c r="E31" s="51" t="s">
        <v>535</v>
      </c>
      <c r="F31" s="36">
        <v>8.5399999999999991</v>
      </c>
      <c r="G31" s="36"/>
      <c r="H31" s="36">
        <v>80</v>
      </c>
      <c r="I31" s="36"/>
      <c r="J31" s="86" t="str">
        <f t="shared" si="18"/>
        <v>HSG</v>
      </c>
      <c r="K31" s="86" t="str">
        <f t="shared" si="18"/>
        <v xml:space="preserve"> </v>
      </c>
      <c r="L31" s="86" t="str">
        <f t="shared" si="19"/>
        <v xml:space="preserve"> </v>
      </c>
      <c r="M31" s="54"/>
      <c r="N31" s="13"/>
      <c r="O31" s="45">
        <f t="shared" si="20"/>
        <v>40</v>
      </c>
      <c r="P31" s="42"/>
    </row>
    <row r="32" spans="1:17" s="4" customFormat="1" ht="15" customHeight="1">
      <c r="A32" s="3">
        <v>23</v>
      </c>
      <c r="B32" s="71" t="s">
        <v>546</v>
      </c>
      <c r="C32" s="72" t="s">
        <v>169</v>
      </c>
      <c r="D32" s="73" t="s">
        <v>93</v>
      </c>
      <c r="E32" s="51" t="s">
        <v>547</v>
      </c>
      <c r="F32" s="36">
        <v>7.87</v>
      </c>
      <c r="G32" s="36"/>
      <c r="H32" s="36">
        <v>73</v>
      </c>
      <c r="I32" s="36"/>
      <c r="J32" s="86" t="str">
        <f t="shared" si="18"/>
        <v>HSK</v>
      </c>
      <c r="K32" s="86" t="str">
        <f t="shared" si="18"/>
        <v xml:space="preserve"> </v>
      </c>
      <c r="L32" s="86" t="str">
        <f t="shared" si="19"/>
        <v xml:space="preserve"> </v>
      </c>
      <c r="M32" s="59"/>
      <c r="N32" s="13"/>
      <c r="O32" s="45">
        <f t="shared" ref="O32:O33" si="21">SUM(H32:I32)/2</f>
        <v>36.5</v>
      </c>
      <c r="P32" s="3"/>
    </row>
    <row r="33" spans="1:17" s="4" customFormat="1" ht="15" customHeight="1">
      <c r="A33" s="3">
        <v>24</v>
      </c>
      <c r="B33" s="71" t="s">
        <v>549</v>
      </c>
      <c r="C33" s="72" t="s">
        <v>208</v>
      </c>
      <c r="D33" s="73" t="s">
        <v>40</v>
      </c>
      <c r="E33" s="51" t="s">
        <v>550</v>
      </c>
      <c r="F33" s="78">
        <v>7.12</v>
      </c>
      <c r="G33" s="36"/>
      <c r="H33" s="36">
        <v>71</v>
      </c>
      <c r="I33" s="36"/>
      <c r="J33" s="86" t="str">
        <f t="shared" ref="J33:K33" si="22">IF(AND(F33&gt;=9,H33&gt;=90),"HSXS",IF(AND(F33&gt;=8,H33&gt;=80),"HSG",IF(AND(F33&gt;=7,H33&gt;=70),"HSK"," ")))</f>
        <v>HSK</v>
      </c>
      <c r="K33" s="86" t="str">
        <f t="shared" si="22"/>
        <v xml:space="preserve"> </v>
      </c>
      <c r="L33" s="86" t="str">
        <f t="shared" ref="L33" si="23">IF(AND(J33="HSXS",K33="HSXS"),"HSXS",IF(AND(J33="HSG",K33="HSG"),"HSG",IF(AND(J33="HSK",K33="HSK"),"HSK",IF(AND(J33="HSXS",K33="HSG"),"HSG",IF(AND(J33="HSG",K33="HSXS"),"HSG",IF(AND(J33="HSG",K33="HSK"),"HSK",IF(AND(J33="HSK",K33="HSG"),"HSK"," ")))))))</f>
        <v xml:space="preserve"> </v>
      </c>
      <c r="M33" s="70"/>
      <c r="N33" s="13"/>
      <c r="O33" s="45">
        <f t="shared" si="21"/>
        <v>35.5</v>
      </c>
      <c r="P33" s="3"/>
      <c r="Q33" s="16"/>
    </row>
    <row r="34" spans="1:17" s="4" customFormat="1" ht="15" customHeight="1">
      <c r="A34" s="3">
        <v>25</v>
      </c>
      <c r="B34" s="71" t="s">
        <v>555</v>
      </c>
      <c r="C34" s="72" t="s">
        <v>360</v>
      </c>
      <c r="D34" s="73" t="s">
        <v>54</v>
      </c>
      <c r="E34" s="51" t="s">
        <v>556</v>
      </c>
      <c r="F34" s="78">
        <v>8.43</v>
      </c>
      <c r="G34" s="36"/>
      <c r="H34" s="36">
        <v>82</v>
      </c>
      <c r="I34" s="36"/>
      <c r="J34" s="86" t="str">
        <f t="shared" ref="J34:K34" si="24">IF(AND(F34&gt;=9,H34&gt;=90),"HSXS",IF(AND(F34&gt;=8,H34&gt;=80),"HSG",IF(AND(F34&gt;=7,H34&gt;=70),"HSK"," ")))</f>
        <v>HSG</v>
      </c>
      <c r="K34" s="86" t="str">
        <f t="shared" si="24"/>
        <v xml:space="preserve"> </v>
      </c>
      <c r="L34" s="86" t="str">
        <f t="shared" ref="L34" si="25">IF(AND(J34="HSXS",K34="HSXS"),"HSXS",IF(AND(J34="HSG",K34="HSG"),"HSG",IF(AND(J34="HSK",K34="HSK"),"HSK",IF(AND(J34="HSXS",K34="HSG"),"HSG",IF(AND(J34="HSG",K34="HSXS"),"HSG",IF(AND(J34="HSG",K34="HSK"),"HSK",IF(AND(J34="HSK",K34="HSG"),"HSK"," ")))))))</f>
        <v xml:space="preserve"> </v>
      </c>
      <c r="M34" s="52"/>
      <c r="N34" s="64"/>
      <c r="O34" s="45">
        <f t="shared" ref="O34" si="26">SUM(H34:I34)/2</f>
        <v>41</v>
      </c>
      <c r="P34" s="3"/>
    </row>
    <row r="35" spans="1:17" s="4" customFormat="1" ht="15" customHeight="1">
      <c r="A35" s="3">
        <v>26</v>
      </c>
      <c r="B35" s="71" t="s">
        <v>551</v>
      </c>
      <c r="C35" s="72" t="s">
        <v>552</v>
      </c>
      <c r="D35" s="73" t="s">
        <v>335</v>
      </c>
      <c r="E35" s="51" t="s">
        <v>557</v>
      </c>
      <c r="F35" s="36">
        <v>8.01</v>
      </c>
      <c r="G35" s="36"/>
      <c r="H35" s="36">
        <v>72</v>
      </c>
      <c r="I35" s="36"/>
      <c r="J35" s="86" t="str">
        <f t="shared" ref="J35:K39" si="27">IF(AND(F35&gt;=9,H35&gt;=90),"HSXS",IF(AND(F35&gt;=8,H35&gt;=80),"HSG",IF(AND(F35&gt;=7,H35&gt;=70),"HSK"," ")))</f>
        <v>HSK</v>
      </c>
      <c r="K35" s="86" t="str">
        <f t="shared" si="27"/>
        <v xml:space="preserve"> </v>
      </c>
      <c r="L35" s="86" t="str">
        <f t="shared" ref="L35:L39" si="28">IF(AND(J35="HSXS",K35="HSXS"),"HSXS",IF(AND(J35="HSG",K35="HSG"),"HSG",IF(AND(J35="HSK",K35="HSK"),"HSK",IF(AND(J35="HSXS",K35="HSG"),"HSG",IF(AND(J35="HSG",K35="HSXS"),"HSG",IF(AND(J35="HSG",K35="HSK"),"HSK",IF(AND(J35="HSK",K35="HSG"),"HSK"," ")))))))</f>
        <v xml:space="preserve"> </v>
      </c>
      <c r="M35" s="38"/>
      <c r="N35" s="13"/>
      <c r="O35" s="45">
        <f t="shared" ref="O35:O39" si="29">SUM(H35:I35)/2</f>
        <v>36</v>
      </c>
      <c r="P35" s="3"/>
    </row>
    <row r="36" spans="1:17" s="4" customFormat="1" ht="15" customHeight="1">
      <c r="A36" s="3">
        <v>27</v>
      </c>
      <c r="B36" s="71" t="s">
        <v>558</v>
      </c>
      <c r="C36" s="72" t="s">
        <v>74</v>
      </c>
      <c r="D36" s="73" t="s">
        <v>358</v>
      </c>
      <c r="E36" s="51" t="s">
        <v>564</v>
      </c>
      <c r="F36" s="36">
        <v>7.87</v>
      </c>
      <c r="G36" s="36"/>
      <c r="H36" s="36">
        <v>71</v>
      </c>
      <c r="I36" s="36"/>
      <c r="J36" s="86" t="str">
        <f t="shared" si="27"/>
        <v>HSK</v>
      </c>
      <c r="K36" s="86" t="str">
        <f t="shared" si="27"/>
        <v xml:space="preserve"> </v>
      </c>
      <c r="L36" s="86" t="str">
        <f t="shared" si="28"/>
        <v xml:space="preserve"> </v>
      </c>
      <c r="M36" s="40"/>
      <c r="N36" s="64"/>
      <c r="O36" s="45">
        <f t="shared" si="29"/>
        <v>35.5</v>
      </c>
      <c r="P36" s="3"/>
    </row>
    <row r="37" spans="1:17" s="4" customFormat="1" ht="15" customHeight="1">
      <c r="A37" s="3">
        <v>28</v>
      </c>
      <c r="B37" s="71" t="s">
        <v>559</v>
      </c>
      <c r="C37" s="72" t="s">
        <v>302</v>
      </c>
      <c r="D37" s="73" t="s">
        <v>237</v>
      </c>
      <c r="E37" s="51" t="s">
        <v>564</v>
      </c>
      <c r="F37" s="36">
        <v>8.0299999999999994</v>
      </c>
      <c r="G37" s="36"/>
      <c r="H37" s="36">
        <v>75</v>
      </c>
      <c r="I37" s="36"/>
      <c r="J37" s="86" t="str">
        <f t="shared" si="27"/>
        <v>HSK</v>
      </c>
      <c r="K37" s="86" t="str">
        <f t="shared" si="27"/>
        <v xml:space="preserve"> </v>
      </c>
      <c r="L37" s="86" t="str">
        <f t="shared" si="28"/>
        <v xml:space="preserve"> </v>
      </c>
      <c r="M37" s="40"/>
      <c r="N37" s="51"/>
      <c r="O37" s="45">
        <f t="shared" si="29"/>
        <v>37.5</v>
      </c>
      <c r="P37" s="3"/>
    </row>
    <row r="38" spans="1:17" s="4" customFormat="1" ht="15" customHeight="1">
      <c r="A38" s="3">
        <v>29</v>
      </c>
      <c r="B38" s="71" t="s">
        <v>560</v>
      </c>
      <c r="C38" s="72" t="s">
        <v>243</v>
      </c>
      <c r="D38" s="73" t="s">
        <v>150</v>
      </c>
      <c r="E38" s="51" t="s">
        <v>564</v>
      </c>
      <c r="F38" s="36">
        <v>8.57</v>
      </c>
      <c r="G38" s="36"/>
      <c r="H38" s="36">
        <v>73</v>
      </c>
      <c r="I38" s="36"/>
      <c r="J38" s="86" t="str">
        <f t="shared" si="27"/>
        <v>HSK</v>
      </c>
      <c r="K38" s="86" t="str">
        <f t="shared" si="27"/>
        <v xml:space="preserve"> </v>
      </c>
      <c r="L38" s="86" t="str">
        <f t="shared" si="28"/>
        <v xml:space="preserve"> </v>
      </c>
      <c r="M38" s="11"/>
      <c r="N38" s="51"/>
      <c r="O38" s="45">
        <f t="shared" si="29"/>
        <v>36.5</v>
      </c>
      <c r="P38" s="3"/>
    </row>
    <row r="39" spans="1:17" s="4" customFormat="1" ht="15" customHeight="1">
      <c r="A39" s="3">
        <v>30</v>
      </c>
      <c r="B39" s="71" t="s">
        <v>562</v>
      </c>
      <c r="C39" s="72" t="s">
        <v>466</v>
      </c>
      <c r="D39" s="73" t="s">
        <v>103</v>
      </c>
      <c r="E39" s="51" t="s">
        <v>564</v>
      </c>
      <c r="F39" s="36">
        <v>8.18</v>
      </c>
      <c r="G39" s="36"/>
      <c r="H39" s="36">
        <v>70</v>
      </c>
      <c r="I39" s="36"/>
      <c r="J39" s="86" t="str">
        <f t="shared" si="27"/>
        <v>HSK</v>
      </c>
      <c r="K39" s="86" t="str">
        <f t="shared" si="27"/>
        <v xml:space="preserve"> </v>
      </c>
      <c r="L39" s="86" t="str">
        <f t="shared" si="28"/>
        <v xml:space="preserve"> </v>
      </c>
      <c r="M39" s="54"/>
      <c r="N39" s="64"/>
      <c r="O39" s="45">
        <f t="shared" si="29"/>
        <v>35</v>
      </c>
      <c r="P39" s="3"/>
    </row>
    <row r="40" spans="1:17" s="4" customFormat="1" ht="15" customHeight="1">
      <c r="A40" s="3">
        <v>31</v>
      </c>
      <c r="B40" s="71" t="s">
        <v>568</v>
      </c>
      <c r="C40" s="72" t="s">
        <v>389</v>
      </c>
      <c r="D40" s="73" t="s">
        <v>62</v>
      </c>
      <c r="E40" s="51" t="s">
        <v>589</v>
      </c>
      <c r="F40" s="78">
        <v>7.3</v>
      </c>
      <c r="G40" s="36"/>
      <c r="H40" s="36">
        <v>80</v>
      </c>
      <c r="I40" s="36"/>
      <c r="J40" s="86" t="str">
        <f t="shared" ref="J40:K40" si="30">IF(AND(F40&gt;=9,H40&gt;=90),"HSXS",IF(AND(F40&gt;=8,H40&gt;=80),"HSG",IF(AND(F40&gt;=7,H40&gt;=70),"HSK"," ")))</f>
        <v>HSK</v>
      </c>
      <c r="K40" s="86" t="str">
        <f t="shared" si="30"/>
        <v xml:space="preserve"> </v>
      </c>
      <c r="L40" s="86" t="str">
        <f t="shared" ref="L40" si="31">IF(AND(J40="HSXS",K40="HSXS"),"HSXS",IF(AND(J40="HSG",K40="HSG"),"HSG",IF(AND(J40="HSK",K40="HSK"),"HSK",IF(AND(J40="HSXS",K40="HSG"),"HSG",IF(AND(J40="HSG",K40="HSXS"),"HSG",IF(AND(J40="HSG",K40="HSK"),"HSK",IF(AND(J40="HSK",K40="HSG"),"HSK"," ")))))))</f>
        <v xml:space="preserve"> </v>
      </c>
      <c r="M40" s="41"/>
      <c r="N40" s="77" t="s">
        <v>94</v>
      </c>
      <c r="O40" s="45">
        <f t="shared" ref="O40" si="32">SUM(H40:I40)/2</f>
        <v>40</v>
      </c>
      <c r="P40" s="3"/>
    </row>
    <row r="41" spans="1:17" s="4" customFormat="1" ht="15" customHeight="1">
      <c r="A41" s="3">
        <v>32</v>
      </c>
      <c r="B41" s="71" t="s">
        <v>578</v>
      </c>
      <c r="C41" s="72" t="s">
        <v>579</v>
      </c>
      <c r="D41" s="73" t="s">
        <v>391</v>
      </c>
      <c r="E41" s="51" t="s">
        <v>589</v>
      </c>
      <c r="F41" s="36">
        <v>8.18</v>
      </c>
      <c r="G41" s="36"/>
      <c r="H41" s="36">
        <v>100</v>
      </c>
      <c r="I41" s="36"/>
      <c r="J41" s="86" t="str">
        <f t="shared" ref="J41:J54" si="33">IF(AND(F41&gt;=9,H41&gt;=90),"HSXS",IF(AND(F41&gt;=8,H41&gt;=80),"HSG",IF(AND(F41&gt;=7,H41&gt;=70),"HSK"," ")))</f>
        <v>HSG</v>
      </c>
      <c r="K41" s="86" t="str">
        <f t="shared" ref="K41:K54" si="34">IF(AND(G41&gt;=9,I41&gt;=90),"HSXS",IF(AND(G41&gt;=8,I41&gt;=80),"HSG",IF(AND(G41&gt;=7,I41&gt;=70),"HSK"," ")))</f>
        <v xml:space="preserve"> </v>
      </c>
      <c r="L41" s="86" t="str">
        <f>IF(AND(J41="HSXS",K41="HSXS"),"HSXS",IF(AND(J41="HSG",K41="HSG"),"HSG",IF(AND(J41="HSK",K41="HSK"),"HSK",IF(AND(J41="HSXS",K41="HSG"),"HSG",IF(AND(J41="HSG",K41="HSXS"),"HSG",IF(AND(J41="HSG",K41="HSK"),"HSK",IF(AND(J41="HSK",K41="HSG"),"HSK"," ")))))))</f>
        <v xml:space="preserve"> </v>
      </c>
      <c r="M41" s="52"/>
      <c r="N41" s="77" t="s">
        <v>94</v>
      </c>
      <c r="O41" s="45">
        <f t="shared" ref="O41:O70" si="35">SUM(H41:I41)/2</f>
        <v>50</v>
      </c>
      <c r="P41" s="3"/>
    </row>
    <row r="42" spans="1:17" s="4" customFormat="1" ht="15" customHeight="1">
      <c r="A42" s="3">
        <v>33</v>
      </c>
      <c r="B42" s="71" t="s">
        <v>580</v>
      </c>
      <c r="C42" s="72" t="s">
        <v>63</v>
      </c>
      <c r="D42" s="73" t="s">
        <v>496</v>
      </c>
      <c r="E42" s="51" t="s">
        <v>589</v>
      </c>
      <c r="F42" s="78">
        <v>8.6999999999999993</v>
      </c>
      <c r="G42" s="36"/>
      <c r="H42" s="36">
        <v>100</v>
      </c>
      <c r="I42" s="36"/>
      <c r="J42" s="86" t="str">
        <f t="shared" si="33"/>
        <v>HSG</v>
      </c>
      <c r="K42" s="86" t="str">
        <f t="shared" si="34"/>
        <v xml:space="preserve"> </v>
      </c>
      <c r="L42" s="86" t="str">
        <f t="shared" ref="L42:L44" si="36">IF(AND(J42="HSXS",K42="HSXS"),"HSXS",IF(AND(J42="HSG",K42="HSG"),"HSG",IF(AND(J42="HSK",K42="HSK"),"HSK",IF(AND(J42="HSXS",K42="HSG"),"HSG",IF(AND(J42="HSG",K42="HSXS"),"HSG",IF(AND(J42="HSG",K42="HSK"),"HSK",IF(AND(J42="HSK",K42="HSG"),"HSK"," ")))))))</f>
        <v xml:space="preserve"> </v>
      </c>
      <c r="M42" s="52"/>
      <c r="N42" s="77" t="s">
        <v>94</v>
      </c>
      <c r="O42" s="45">
        <f t="shared" si="35"/>
        <v>50</v>
      </c>
      <c r="P42" s="3"/>
    </row>
    <row r="43" spans="1:17" s="4" customFormat="1" ht="15" customHeight="1">
      <c r="A43" s="3">
        <v>34</v>
      </c>
      <c r="B43" s="71" t="s">
        <v>581</v>
      </c>
      <c r="C43" s="72" t="s">
        <v>7</v>
      </c>
      <c r="D43" s="73" t="s">
        <v>324</v>
      </c>
      <c r="E43" s="51" t="s">
        <v>589</v>
      </c>
      <c r="F43" s="36">
        <v>8.51</v>
      </c>
      <c r="G43" s="36"/>
      <c r="H43" s="36">
        <v>100</v>
      </c>
      <c r="I43" s="36"/>
      <c r="J43" s="86" t="str">
        <f t="shared" si="33"/>
        <v>HSG</v>
      </c>
      <c r="K43" s="86" t="str">
        <f t="shared" si="34"/>
        <v xml:space="preserve"> </v>
      </c>
      <c r="L43" s="86" t="str">
        <f t="shared" si="36"/>
        <v xml:space="preserve"> </v>
      </c>
      <c r="M43" s="52"/>
      <c r="N43" s="77" t="s">
        <v>94</v>
      </c>
      <c r="O43" s="45">
        <f t="shared" si="35"/>
        <v>50</v>
      </c>
      <c r="P43" s="3"/>
    </row>
    <row r="44" spans="1:17" s="4" customFormat="1" ht="15" customHeight="1">
      <c r="A44" s="3">
        <v>35</v>
      </c>
      <c r="B44" s="71" t="s">
        <v>584</v>
      </c>
      <c r="C44" s="72" t="s">
        <v>585</v>
      </c>
      <c r="D44" s="73" t="s">
        <v>353</v>
      </c>
      <c r="E44" s="51" t="s">
        <v>589</v>
      </c>
      <c r="F44" s="36">
        <v>8.51</v>
      </c>
      <c r="G44" s="36"/>
      <c r="H44" s="36">
        <v>100</v>
      </c>
      <c r="I44" s="36"/>
      <c r="J44" s="86" t="str">
        <f t="shared" si="33"/>
        <v>HSG</v>
      </c>
      <c r="K44" s="86" t="str">
        <f t="shared" si="34"/>
        <v xml:space="preserve"> </v>
      </c>
      <c r="L44" s="86" t="str">
        <f t="shared" si="36"/>
        <v xml:space="preserve"> </v>
      </c>
      <c r="M44" s="53"/>
      <c r="N44" s="77" t="s">
        <v>94</v>
      </c>
      <c r="O44" s="45">
        <f t="shared" si="35"/>
        <v>50</v>
      </c>
      <c r="P44" s="3"/>
    </row>
    <row r="45" spans="1:17" s="4" customFormat="1" ht="15" customHeight="1">
      <c r="A45" s="3">
        <v>36</v>
      </c>
      <c r="B45" s="71" t="s">
        <v>617</v>
      </c>
      <c r="C45" s="72" t="s">
        <v>618</v>
      </c>
      <c r="D45" s="73" t="s">
        <v>158</v>
      </c>
      <c r="E45" s="51" t="s">
        <v>619</v>
      </c>
      <c r="F45" s="78">
        <v>8.32</v>
      </c>
      <c r="G45" s="36"/>
      <c r="H45" s="36">
        <v>70</v>
      </c>
      <c r="I45" s="36"/>
      <c r="J45" s="86" t="str">
        <f t="shared" si="33"/>
        <v>HSK</v>
      </c>
      <c r="K45" s="86" t="str">
        <f t="shared" si="34"/>
        <v xml:space="preserve"> </v>
      </c>
      <c r="L45" s="86" t="str">
        <f t="shared" ref="L45:L54" si="37">IF(AND(J45="HSXS",K45="HSXS"),"HSXS",IF(AND(J45="HSG",K45="HSG"),"HSG",IF(AND(J45="HSK",K45="HSK"),"HSK",IF(AND(J45="HSXS",K45="HSG"),"HSG",IF(AND(J45="HSG",K45="HSXS"),"HSG",IF(AND(J45="HSG",K45="HSK"),"HSK",IF(AND(J45="HSK",K45="HSG"),"HSK"," ")))))))</f>
        <v xml:space="preserve"> </v>
      </c>
      <c r="M45" s="53"/>
      <c r="N45" s="77" t="s">
        <v>94</v>
      </c>
      <c r="O45" s="45">
        <f t="shared" si="35"/>
        <v>35</v>
      </c>
      <c r="P45" s="3"/>
    </row>
    <row r="46" spans="1:17" s="4" customFormat="1" ht="15" customHeight="1">
      <c r="A46" s="3">
        <v>37</v>
      </c>
      <c r="B46" s="71" t="s">
        <v>643</v>
      </c>
      <c r="C46" s="72" t="s">
        <v>201</v>
      </c>
      <c r="D46" s="73" t="s">
        <v>72</v>
      </c>
      <c r="E46" s="51" t="s">
        <v>652</v>
      </c>
      <c r="F46" s="78">
        <v>8.09</v>
      </c>
      <c r="G46" s="36"/>
      <c r="H46" s="36">
        <v>80</v>
      </c>
      <c r="I46" s="36"/>
      <c r="J46" s="86" t="str">
        <f t="shared" si="33"/>
        <v>HSG</v>
      </c>
      <c r="K46" s="86" t="str">
        <f t="shared" si="34"/>
        <v xml:space="preserve"> </v>
      </c>
      <c r="L46" s="86" t="str">
        <f t="shared" si="37"/>
        <v xml:space="preserve"> </v>
      </c>
      <c r="M46" s="53"/>
      <c r="N46" s="47"/>
      <c r="O46" s="45">
        <f t="shared" si="35"/>
        <v>40</v>
      </c>
      <c r="P46" s="3"/>
    </row>
    <row r="47" spans="1:17" s="4" customFormat="1" ht="15" customHeight="1">
      <c r="A47" s="3">
        <v>38</v>
      </c>
      <c r="B47" s="71" t="s">
        <v>658</v>
      </c>
      <c r="C47" s="72" t="s">
        <v>153</v>
      </c>
      <c r="D47" s="73" t="s">
        <v>1</v>
      </c>
      <c r="E47" s="51" t="s">
        <v>666</v>
      </c>
      <c r="F47" s="78">
        <v>7.8</v>
      </c>
      <c r="G47" s="36"/>
      <c r="H47" s="36">
        <v>79</v>
      </c>
      <c r="I47" s="36"/>
      <c r="J47" s="86" t="str">
        <f t="shared" si="33"/>
        <v>HSK</v>
      </c>
      <c r="K47" s="86" t="str">
        <f t="shared" si="34"/>
        <v xml:space="preserve"> </v>
      </c>
      <c r="L47" s="86" t="str">
        <f t="shared" si="37"/>
        <v xml:space="preserve"> </v>
      </c>
      <c r="M47" s="53"/>
      <c r="N47" s="13"/>
      <c r="O47" s="45">
        <f t="shared" si="35"/>
        <v>39.5</v>
      </c>
      <c r="P47" s="3"/>
    </row>
    <row r="48" spans="1:17" s="4" customFormat="1" ht="15" customHeight="1">
      <c r="A48" s="3">
        <v>39</v>
      </c>
      <c r="B48" s="71" t="s">
        <v>659</v>
      </c>
      <c r="C48" s="72" t="s">
        <v>200</v>
      </c>
      <c r="D48" s="73" t="s">
        <v>331</v>
      </c>
      <c r="E48" s="51" t="s">
        <v>666</v>
      </c>
      <c r="F48" s="36">
        <v>8.15</v>
      </c>
      <c r="G48" s="36"/>
      <c r="H48" s="36">
        <v>81</v>
      </c>
      <c r="I48" s="36"/>
      <c r="J48" s="86" t="str">
        <f t="shared" si="33"/>
        <v>HSG</v>
      </c>
      <c r="K48" s="86" t="str">
        <f t="shared" si="34"/>
        <v xml:space="preserve"> </v>
      </c>
      <c r="L48" s="86" t="str">
        <f t="shared" si="37"/>
        <v xml:space="preserve"> </v>
      </c>
      <c r="M48" s="53"/>
      <c r="N48" s="13"/>
      <c r="O48" s="45">
        <f t="shared" si="35"/>
        <v>40.5</v>
      </c>
      <c r="P48" s="3"/>
    </row>
    <row r="49" spans="1:16" s="4" customFormat="1" ht="15" customHeight="1">
      <c r="A49" s="3">
        <v>40</v>
      </c>
      <c r="B49" s="71" t="s">
        <v>660</v>
      </c>
      <c r="C49" s="72" t="s">
        <v>441</v>
      </c>
      <c r="D49" s="73" t="s">
        <v>35</v>
      </c>
      <c r="E49" s="51" t="s">
        <v>666</v>
      </c>
      <c r="F49" s="36">
        <v>8.58</v>
      </c>
      <c r="G49" s="36"/>
      <c r="H49" s="36">
        <v>70</v>
      </c>
      <c r="I49" s="36"/>
      <c r="J49" s="86" t="str">
        <f t="shared" si="33"/>
        <v>HSK</v>
      </c>
      <c r="K49" s="86" t="str">
        <f t="shared" si="34"/>
        <v xml:space="preserve"> </v>
      </c>
      <c r="L49" s="86" t="str">
        <f t="shared" si="37"/>
        <v xml:space="preserve"> </v>
      </c>
      <c r="M49" s="53"/>
      <c r="N49" s="13"/>
      <c r="O49" s="45">
        <f t="shared" si="35"/>
        <v>35</v>
      </c>
      <c r="P49" s="3"/>
    </row>
    <row r="50" spans="1:16" s="4" customFormat="1" ht="15" customHeight="1">
      <c r="A50" s="3">
        <v>41</v>
      </c>
      <c r="B50" s="71" t="s">
        <v>673</v>
      </c>
      <c r="C50" s="72" t="s">
        <v>674</v>
      </c>
      <c r="D50" s="73" t="s">
        <v>234</v>
      </c>
      <c r="E50" s="51" t="s">
        <v>692</v>
      </c>
      <c r="F50" s="36">
        <v>8.16</v>
      </c>
      <c r="G50" s="36"/>
      <c r="H50" s="36">
        <v>70</v>
      </c>
      <c r="I50" s="36"/>
      <c r="J50" s="86" t="str">
        <f t="shared" si="33"/>
        <v>HSK</v>
      </c>
      <c r="K50" s="86" t="str">
        <f t="shared" si="34"/>
        <v xml:space="preserve"> </v>
      </c>
      <c r="L50" s="86" t="str">
        <f t="shared" si="37"/>
        <v xml:space="preserve"> </v>
      </c>
      <c r="M50" s="63"/>
      <c r="N50" s="77" t="s">
        <v>94</v>
      </c>
      <c r="O50" s="45">
        <f t="shared" si="35"/>
        <v>35</v>
      </c>
      <c r="P50" s="3"/>
    </row>
    <row r="51" spans="1:16" s="4" customFormat="1" ht="15" customHeight="1">
      <c r="A51" s="3">
        <v>42</v>
      </c>
      <c r="B51" s="71" t="s">
        <v>675</v>
      </c>
      <c r="C51" s="72" t="s">
        <v>676</v>
      </c>
      <c r="D51" s="73" t="s">
        <v>150</v>
      </c>
      <c r="E51" s="51" t="s">
        <v>692</v>
      </c>
      <c r="F51" s="36">
        <v>8.9600000000000009</v>
      </c>
      <c r="G51" s="36"/>
      <c r="H51" s="36">
        <v>73</v>
      </c>
      <c r="I51" s="36"/>
      <c r="J51" s="86" t="str">
        <f t="shared" si="33"/>
        <v>HSK</v>
      </c>
      <c r="K51" s="86" t="str">
        <f t="shared" si="34"/>
        <v xml:space="preserve"> </v>
      </c>
      <c r="L51" s="86" t="str">
        <f t="shared" si="37"/>
        <v xml:space="preserve"> </v>
      </c>
      <c r="M51" s="53"/>
      <c r="N51" s="77"/>
      <c r="O51" s="45">
        <f t="shared" si="35"/>
        <v>36.5</v>
      </c>
      <c r="P51" s="3"/>
    </row>
    <row r="52" spans="1:16" s="4" customFormat="1" ht="15" customHeight="1">
      <c r="A52" s="3">
        <v>43</v>
      </c>
      <c r="B52" s="71" t="s">
        <v>677</v>
      </c>
      <c r="C52" s="72" t="s">
        <v>205</v>
      </c>
      <c r="D52" s="73" t="s">
        <v>275</v>
      </c>
      <c r="E52" s="51" t="s">
        <v>692</v>
      </c>
      <c r="F52" s="36">
        <v>7.81</v>
      </c>
      <c r="G52" s="36"/>
      <c r="H52" s="36">
        <v>70</v>
      </c>
      <c r="I52" s="36"/>
      <c r="J52" s="86" t="str">
        <f t="shared" si="33"/>
        <v>HSK</v>
      </c>
      <c r="K52" s="86" t="str">
        <f t="shared" si="34"/>
        <v xml:space="preserve"> </v>
      </c>
      <c r="L52" s="86" t="str">
        <f t="shared" si="37"/>
        <v xml:space="preserve"> </v>
      </c>
      <c r="M52" s="53"/>
      <c r="N52" s="77" t="s">
        <v>94</v>
      </c>
      <c r="O52" s="45">
        <f t="shared" si="35"/>
        <v>35</v>
      </c>
      <c r="P52" s="3"/>
    </row>
    <row r="53" spans="1:16" s="4" customFormat="1" ht="15" customHeight="1">
      <c r="A53" s="3">
        <v>44</v>
      </c>
      <c r="B53" s="71" t="s">
        <v>678</v>
      </c>
      <c r="C53" s="72" t="s">
        <v>204</v>
      </c>
      <c r="D53" s="73" t="s">
        <v>166</v>
      </c>
      <c r="E53" s="51" t="s">
        <v>692</v>
      </c>
      <c r="F53" s="36">
        <v>8.48</v>
      </c>
      <c r="G53" s="78"/>
      <c r="H53" s="36">
        <v>77</v>
      </c>
      <c r="I53" s="36"/>
      <c r="J53" s="86" t="str">
        <f t="shared" si="33"/>
        <v>HSK</v>
      </c>
      <c r="K53" s="86" t="str">
        <f t="shared" si="34"/>
        <v xml:space="preserve"> </v>
      </c>
      <c r="L53" s="86" t="str">
        <f t="shared" si="37"/>
        <v xml:space="preserve"> </v>
      </c>
      <c r="M53" s="53"/>
      <c r="N53" s="77" t="s">
        <v>94</v>
      </c>
      <c r="O53" s="45">
        <f t="shared" si="35"/>
        <v>38.5</v>
      </c>
      <c r="P53" s="3"/>
    </row>
    <row r="54" spans="1:16" s="4" customFormat="1" ht="15" customHeight="1">
      <c r="A54" s="3">
        <v>45</v>
      </c>
      <c r="B54" s="71" t="s">
        <v>681</v>
      </c>
      <c r="C54" s="72" t="s">
        <v>489</v>
      </c>
      <c r="D54" s="73" t="s">
        <v>256</v>
      </c>
      <c r="E54" s="51" t="s">
        <v>692</v>
      </c>
      <c r="F54" s="36">
        <v>8.35</v>
      </c>
      <c r="G54" s="78"/>
      <c r="H54" s="36">
        <v>77</v>
      </c>
      <c r="I54" s="36"/>
      <c r="J54" s="86" t="str">
        <f t="shared" si="33"/>
        <v>HSK</v>
      </c>
      <c r="K54" s="86" t="str">
        <f t="shared" si="34"/>
        <v xml:space="preserve"> </v>
      </c>
      <c r="L54" s="86" t="str">
        <f t="shared" si="37"/>
        <v xml:space="preserve"> </v>
      </c>
      <c r="M54" s="54"/>
      <c r="N54" s="77" t="s">
        <v>94</v>
      </c>
      <c r="O54" s="45">
        <f t="shared" si="35"/>
        <v>38.5</v>
      </c>
      <c r="P54" s="3"/>
    </row>
    <row r="55" spans="1:16" s="4" customFormat="1" ht="15" customHeight="1">
      <c r="A55" s="3">
        <v>46</v>
      </c>
      <c r="B55" s="71" t="s">
        <v>682</v>
      </c>
      <c r="C55" s="72" t="s">
        <v>683</v>
      </c>
      <c r="D55" s="73" t="s">
        <v>351</v>
      </c>
      <c r="E55" s="51" t="s">
        <v>692</v>
      </c>
      <c r="F55" s="36">
        <v>9.02</v>
      </c>
      <c r="G55" s="78"/>
      <c r="H55" s="36">
        <v>88</v>
      </c>
      <c r="I55" s="36"/>
      <c r="J55" s="86" t="str">
        <f t="shared" ref="J55:K59" si="38">IF(AND(F55&gt;=9,H55&gt;=90),"HSXS",IF(AND(F55&gt;=8,H55&gt;=80),"HSG",IF(AND(F55&gt;=7,H55&gt;=70),"HSK"," ")))</f>
        <v>HSG</v>
      </c>
      <c r="K55" s="86" t="str">
        <f t="shared" si="38"/>
        <v xml:space="preserve"> </v>
      </c>
      <c r="L55" s="86" t="str">
        <f t="shared" ref="L55:L59" si="39">IF(AND(J55="HSXS",K55="HSXS"),"HSXS",IF(AND(J55="HSG",K55="HSG"),"HSG",IF(AND(J55="HSK",K55="HSK"),"HSK",IF(AND(J55="HSXS",K55="HSG"),"HSG",IF(AND(J55="HSG",K55="HSXS"),"HSG",IF(AND(J55="HSG",K55="HSK"),"HSK",IF(AND(J55="HSK",K55="HSG"),"HSK"," ")))))))</f>
        <v xml:space="preserve"> </v>
      </c>
      <c r="M55" s="52"/>
      <c r="N55" s="77" t="s">
        <v>94</v>
      </c>
      <c r="O55" s="45">
        <f t="shared" si="35"/>
        <v>44</v>
      </c>
      <c r="P55" s="3"/>
    </row>
    <row r="56" spans="1:16" s="4" customFormat="1" ht="15" customHeight="1">
      <c r="A56" s="3">
        <v>47</v>
      </c>
      <c r="B56" s="71" t="s">
        <v>684</v>
      </c>
      <c r="C56" s="72" t="s">
        <v>685</v>
      </c>
      <c r="D56" s="73" t="s">
        <v>444</v>
      </c>
      <c r="E56" s="51" t="s">
        <v>692</v>
      </c>
      <c r="F56" s="36">
        <v>7.47</v>
      </c>
      <c r="G56" s="78"/>
      <c r="H56" s="36">
        <v>77</v>
      </c>
      <c r="I56" s="36"/>
      <c r="J56" s="86" t="str">
        <f t="shared" si="38"/>
        <v>HSK</v>
      </c>
      <c r="K56" s="86" t="str">
        <f t="shared" si="38"/>
        <v xml:space="preserve"> </v>
      </c>
      <c r="L56" s="86" t="str">
        <f t="shared" si="39"/>
        <v xml:space="preserve"> </v>
      </c>
      <c r="M56" s="59"/>
      <c r="N56" s="77" t="s">
        <v>94</v>
      </c>
      <c r="O56" s="45">
        <f t="shared" si="35"/>
        <v>38.5</v>
      </c>
      <c r="P56" s="3"/>
    </row>
    <row r="57" spans="1:16" s="4" customFormat="1" ht="15" customHeight="1">
      <c r="A57" s="3">
        <v>48</v>
      </c>
      <c r="B57" s="71" t="s">
        <v>686</v>
      </c>
      <c r="C57" s="72" t="s">
        <v>687</v>
      </c>
      <c r="D57" s="73" t="s">
        <v>444</v>
      </c>
      <c r="E57" s="51" t="s">
        <v>692</v>
      </c>
      <c r="F57" s="36">
        <v>8.35</v>
      </c>
      <c r="G57" s="78"/>
      <c r="H57" s="36">
        <v>72</v>
      </c>
      <c r="I57" s="36"/>
      <c r="J57" s="86" t="str">
        <f t="shared" si="38"/>
        <v>HSK</v>
      </c>
      <c r="K57" s="86" t="str">
        <f t="shared" si="38"/>
        <v xml:space="preserve"> </v>
      </c>
      <c r="L57" s="86" t="str">
        <f t="shared" si="39"/>
        <v xml:space="preserve"> </v>
      </c>
      <c r="M57" s="40"/>
      <c r="N57" s="77" t="s">
        <v>94</v>
      </c>
      <c r="O57" s="45">
        <f t="shared" si="35"/>
        <v>36</v>
      </c>
      <c r="P57" s="3"/>
    </row>
    <row r="58" spans="1:16" s="4" customFormat="1" ht="15" customHeight="1">
      <c r="A58" s="3">
        <v>49</v>
      </c>
      <c r="B58" s="71" t="s">
        <v>688</v>
      </c>
      <c r="C58" s="72" t="s">
        <v>689</v>
      </c>
      <c r="D58" s="73" t="s">
        <v>305</v>
      </c>
      <c r="E58" s="51" t="s">
        <v>692</v>
      </c>
      <c r="F58" s="36">
        <v>8.9700000000000006</v>
      </c>
      <c r="G58" s="78"/>
      <c r="H58" s="36">
        <v>94</v>
      </c>
      <c r="I58" s="36"/>
      <c r="J58" s="86" t="str">
        <f t="shared" si="38"/>
        <v>HSG</v>
      </c>
      <c r="K58" s="86" t="str">
        <f t="shared" si="38"/>
        <v xml:space="preserve"> </v>
      </c>
      <c r="L58" s="86" t="str">
        <f t="shared" si="39"/>
        <v xml:space="preserve"> </v>
      </c>
      <c r="M58" s="53"/>
      <c r="N58" s="77" t="s">
        <v>94</v>
      </c>
      <c r="O58" s="45">
        <f t="shared" si="35"/>
        <v>47</v>
      </c>
      <c r="P58" s="3"/>
    </row>
    <row r="59" spans="1:16" s="4" customFormat="1" ht="15" customHeight="1">
      <c r="A59" s="3">
        <v>50</v>
      </c>
      <c r="B59" s="71" t="s">
        <v>690</v>
      </c>
      <c r="C59" s="72" t="s">
        <v>167</v>
      </c>
      <c r="D59" s="73" t="s">
        <v>354</v>
      </c>
      <c r="E59" s="51" t="s">
        <v>692</v>
      </c>
      <c r="F59" s="36">
        <v>9.2200000000000006</v>
      </c>
      <c r="G59" s="78"/>
      <c r="H59" s="36">
        <v>95</v>
      </c>
      <c r="I59" s="36"/>
      <c r="J59" s="86" t="str">
        <f t="shared" si="38"/>
        <v>HSXS</v>
      </c>
      <c r="K59" s="86" t="str">
        <f t="shared" si="38"/>
        <v xml:space="preserve"> </v>
      </c>
      <c r="L59" s="86" t="str">
        <f t="shared" si="39"/>
        <v xml:space="preserve"> </v>
      </c>
      <c r="M59" s="53"/>
      <c r="N59" s="77" t="s">
        <v>94</v>
      </c>
      <c r="O59" s="45">
        <f t="shared" si="35"/>
        <v>47.5</v>
      </c>
      <c r="P59" s="3"/>
    </row>
    <row r="60" spans="1:16" s="4" customFormat="1" ht="15" customHeight="1">
      <c r="A60" s="3">
        <v>51</v>
      </c>
      <c r="B60" s="71" t="s">
        <v>693</v>
      </c>
      <c r="C60" s="72" t="s">
        <v>694</v>
      </c>
      <c r="D60" s="73" t="s">
        <v>375</v>
      </c>
      <c r="E60" s="51" t="s">
        <v>705</v>
      </c>
      <c r="F60" s="36">
        <v>7.55</v>
      </c>
      <c r="G60" s="36"/>
      <c r="H60" s="36">
        <v>77</v>
      </c>
      <c r="I60" s="36"/>
      <c r="J60" s="86" t="str">
        <f t="shared" ref="J60:J70" si="40">IF(AND(F60&gt;=9,H60&gt;=90),"HSXS",IF(AND(F60&gt;=8,H60&gt;=80),"HSG",IF(AND(F60&gt;=7,H60&gt;=70),"HSK"," ")))</f>
        <v>HSK</v>
      </c>
      <c r="K60" s="86" t="str">
        <f t="shared" ref="K60:K70" si="41">IF(AND(G60&gt;=9,I60&gt;=90),"HSXS",IF(AND(G60&gt;=8,I60&gt;=80),"HSG",IF(AND(G60&gt;=7,I60&gt;=70),"HSK"," ")))</f>
        <v xml:space="preserve"> </v>
      </c>
      <c r="L60" s="86" t="str">
        <f t="shared" ref="L60:L70" si="42">IF(AND(J60="HSXS",K60="HSXS"),"HSXS",IF(AND(J60="HSG",K60="HSG"),"HSG",IF(AND(J60="HSK",K60="HSK"),"HSK",IF(AND(J60="HSXS",K60="HSG"),"HSG",IF(AND(J60="HSG",K60="HSXS"),"HSG",IF(AND(J60="HSG",K60="HSK"),"HSK",IF(AND(J60="HSK",K60="HSG"),"HSK"," ")))))))</f>
        <v xml:space="preserve"> </v>
      </c>
      <c r="M60" s="41"/>
      <c r="N60" s="77" t="s">
        <v>94</v>
      </c>
      <c r="O60" s="45">
        <f t="shared" si="35"/>
        <v>38.5</v>
      </c>
      <c r="P60" s="3"/>
    </row>
    <row r="61" spans="1:16" s="4" customFormat="1" ht="15" customHeight="1">
      <c r="A61" s="3">
        <v>52</v>
      </c>
      <c r="B61" s="71" t="s">
        <v>695</v>
      </c>
      <c r="C61" s="72" t="s">
        <v>171</v>
      </c>
      <c r="D61" s="73" t="s">
        <v>366</v>
      </c>
      <c r="E61" s="51" t="s">
        <v>705</v>
      </c>
      <c r="F61" s="36">
        <v>7.71</v>
      </c>
      <c r="G61" s="36"/>
      <c r="H61" s="36">
        <v>99</v>
      </c>
      <c r="I61" s="36"/>
      <c r="J61" s="86" t="str">
        <f t="shared" si="40"/>
        <v>HSK</v>
      </c>
      <c r="K61" s="86" t="str">
        <f t="shared" si="41"/>
        <v xml:space="preserve"> </v>
      </c>
      <c r="L61" s="86" t="str">
        <f t="shared" si="42"/>
        <v xml:space="preserve"> </v>
      </c>
      <c r="M61" s="53"/>
      <c r="N61" s="77"/>
      <c r="O61" s="45">
        <f t="shared" si="35"/>
        <v>49.5</v>
      </c>
      <c r="P61" s="3"/>
    </row>
    <row r="62" spans="1:16" s="4" customFormat="1" ht="15" customHeight="1">
      <c r="A62" s="3">
        <v>53</v>
      </c>
      <c r="B62" s="71" t="s">
        <v>696</v>
      </c>
      <c r="C62" s="72" t="s">
        <v>697</v>
      </c>
      <c r="D62" s="73" t="s">
        <v>367</v>
      </c>
      <c r="E62" s="51" t="s">
        <v>705</v>
      </c>
      <c r="F62" s="36">
        <v>8.26</v>
      </c>
      <c r="G62" s="36"/>
      <c r="H62" s="36">
        <v>87</v>
      </c>
      <c r="I62" s="36"/>
      <c r="J62" s="86" t="str">
        <f t="shared" si="40"/>
        <v>HSG</v>
      </c>
      <c r="K62" s="86" t="str">
        <f t="shared" si="41"/>
        <v xml:space="preserve"> </v>
      </c>
      <c r="L62" s="86" t="str">
        <f t="shared" si="42"/>
        <v xml:space="preserve"> </v>
      </c>
      <c r="M62" s="40"/>
      <c r="N62" s="77" t="s">
        <v>94</v>
      </c>
      <c r="O62" s="45">
        <f t="shared" si="35"/>
        <v>43.5</v>
      </c>
      <c r="P62" s="3"/>
    </row>
    <row r="63" spans="1:16" s="4" customFormat="1" ht="15" customHeight="1">
      <c r="A63" s="3">
        <v>54</v>
      </c>
      <c r="B63" s="71" t="s">
        <v>698</v>
      </c>
      <c r="C63" s="72" t="s">
        <v>171</v>
      </c>
      <c r="D63" s="73" t="s">
        <v>367</v>
      </c>
      <c r="E63" s="51" t="s">
        <v>705</v>
      </c>
      <c r="F63" s="36">
        <v>8.32</v>
      </c>
      <c r="G63" s="36"/>
      <c r="H63" s="36">
        <v>91</v>
      </c>
      <c r="I63" s="36"/>
      <c r="J63" s="86" t="str">
        <f t="shared" si="40"/>
        <v>HSG</v>
      </c>
      <c r="K63" s="86" t="str">
        <f t="shared" si="41"/>
        <v xml:space="preserve"> </v>
      </c>
      <c r="L63" s="86" t="str">
        <f t="shared" si="42"/>
        <v xml:space="preserve"> </v>
      </c>
      <c r="M63" s="53"/>
      <c r="N63" s="77" t="s">
        <v>94</v>
      </c>
      <c r="O63" s="45">
        <f t="shared" si="35"/>
        <v>45.5</v>
      </c>
      <c r="P63" s="3"/>
    </row>
    <row r="64" spans="1:16" s="4" customFormat="1" ht="15" customHeight="1">
      <c r="A64" s="3">
        <v>55</v>
      </c>
      <c r="B64" s="71" t="s">
        <v>700</v>
      </c>
      <c r="C64" s="72" t="s">
        <v>701</v>
      </c>
      <c r="D64" s="73" t="s">
        <v>322</v>
      </c>
      <c r="E64" s="51" t="s">
        <v>705</v>
      </c>
      <c r="F64" s="36">
        <v>8.83</v>
      </c>
      <c r="G64" s="36"/>
      <c r="H64" s="36">
        <v>100</v>
      </c>
      <c r="I64" s="36"/>
      <c r="J64" s="86" t="str">
        <f t="shared" si="40"/>
        <v>HSG</v>
      </c>
      <c r="K64" s="86" t="str">
        <f t="shared" si="41"/>
        <v xml:space="preserve"> </v>
      </c>
      <c r="L64" s="86" t="str">
        <f t="shared" si="42"/>
        <v xml:space="preserve"> </v>
      </c>
      <c r="M64" s="11"/>
      <c r="N64" s="77" t="s">
        <v>94</v>
      </c>
      <c r="O64" s="45">
        <f t="shared" si="35"/>
        <v>50</v>
      </c>
      <c r="P64" s="3"/>
    </row>
    <row r="65" spans="1:17" s="4" customFormat="1" ht="15" customHeight="1">
      <c r="A65" s="3">
        <v>56</v>
      </c>
      <c r="B65" s="71" t="s">
        <v>702</v>
      </c>
      <c r="C65" s="72" t="s">
        <v>301</v>
      </c>
      <c r="D65" s="73" t="s">
        <v>495</v>
      </c>
      <c r="E65" s="51" t="s">
        <v>705</v>
      </c>
      <c r="F65" s="36">
        <v>7.74</v>
      </c>
      <c r="G65" s="36"/>
      <c r="H65" s="36">
        <v>77</v>
      </c>
      <c r="I65" s="36"/>
      <c r="J65" s="86" t="str">
        <f t="shared" si="40"/>
        <v>HSK</v>
      </c>
      <c r="K65" s="86" t="str">
        <f t="shared" si="41"/>
        <v xml:space="preserve"> </v>
      </c>
      <c r="L65" s="86" t="str">
        <f t="shared" si="42"/>
        <v xml:space="preserve"> </v>
      </c>
      <c r="M65" s="53"/>
      <c r="N65" s="77" t="s">
        <v>94</v>
      </c>
      <c r="O65" s="45">
        <f t="shared" si="35"/>
        <v>38.5</v>
      </c>
      <c r="P65" s="3"/>
    </row>
    <row r="66" spans="1:17" s="4" customFormat="1" ht="15" customHeight="1">
      <c r="A66" s="3">
        <v>57</v>
      </c>
      <c r="B66" s="71" t="s">
        <v>703</v>
      </c>
      <c r="C66" s="72" t="s">
        <v>704</v>
      </c>
      <c r="D66" s="73" t="s">
        <v>325</v>
      </c>
      <c r="E66" s="51" t="s">
        <v>705</v>
      </c>
      <c r="F66" s="36">
        <v>7.52</v>
      </c>
      <c r="G66" s="36"/>
      <c r="H66" s="36">
        <v>93</v>
      </c>
      <c r="I66" s="36"/>
      <c r="J66" s="86" t="str">
        <f t="shared" si="40"/>
        <v>HSK</v>
      </c>
      <c r="K66" s="86" t="str">
        <f t="shared" si="41"/>
        <v xml:space="preserve"> </v>
      </c>
      <c r="L66" s="86" t="str">
        <f t="shared" si="42"/>
        <v xml:space="preserve"> </v>
      </c>
      <c r="M66" s="63"/>
      <c r="N66" s="77" t="s">
        <v>94</v>
      </c>
      <c r="O66" s="45">
        <f t="shared" si="35"/>
        <v>46.5</v>
      </c>
      <c r="P66" s="3"/>
    </row>
    <row r="67" spans="1:17" s="4" customFormat="1" ht="15" customHeight="1">
      <c r="A67" s="3">
        <v>58</v>
      </c>
      <c r="B67" s="71" t="s">
        <v>708</v>
      </c>
      <c r="C67" s="72" t="s">
        <v>709</v>
      </c>
      <c r="D67" s="73" t="s">
        <v>367</v>
      </c>
      <c r="E67" s="51" t="s">
        <v>719</v>
      </c>
      <c r="F67" s="36">
        <v>8.36</v>
      </c>
      <c r="G67" s="36"/>
      <c r="H67" s="36">
        <v>85</v>
      </c>
      <c r="I67" s="36"/>
      <c r="J67" s="86" t="str">
        <f t="shared" si="40"/>
        <v>HSG</v>
      </c>
      <c r="K67" s="86" t="str">
        <f t="shared" si="41"/>
        <v xml:space="preserve"> </v>
      </c>
      <c r="L67" s="86" t="str">
        <f t="shared" si="42"/>
        <v xml:space="preserve"> </v>
      </c>
      <c r="M67" s="53"/>
      <c r="N67" s="77" t="s">
        <v>94</v>
      </c>
      <c r="O67" s="45">
        <f t="shared" si="35"/>
        <v>42.5</v>
      </c>
      <c r="P67" s="3"/>
    </row>
    <row r="68" spans="1:17" s="4" customFormat="1" ht="15" customHeight="1">
      <c r="A68" s="3">
        <v>59</v>
      </c>
      <c r="B68" s="71" t="s">
        <v>710</v>
      </c>
      <c r="C68" s="72" t="s">
        <v>711</v>
      </c>
      <c r="D68" s="73" t="s">
        <v>492</v>
      </c>
      <c r="E68" s="51" t="s">
        <v>719</v>
      </c>
      <c r="F68" s="36">
        <v>8.7799999999999994</v>
      </c>
      <c r="G68" s="36"/>
      <c r="H68" s="36">
        <v>77</v>
      </c>
      <c r="I68" s="36"/>
      <c r="J68" s="86" t="str">
        <f t="shared" si="40"/>
        <v>HSK</v>
      </c>
      <c r="K68" s="86" t="str">
        <f t="shared" si="41"/>
        <v xml:space="preserve"> </v>
      </c>
      <c r="L68" s="86" t="str">
        <f t="shared" si="42"/>
        <v xml:space="preserve"> </v>
      </c>
      <c r="M68" s="53"/>
      <c r="N68" s="77" t="s">
        <v>94</v>
      </c>
      <c r="O68" s="45">
        <f t="shared" si="35"/>
        <v>38.5</v>
      </c>
      <c r="P68" s="3"/>
    </row>
    <row r="69" spans="1:17" s="4" customFormat="1" ht="15" customHeight="1">
      <c r="A69" s="3">
        <v>60</v>
      </c>
      <c r="B69" s="71" t="s">
        <v>712</v>
      </c>
      <c r="C69" s="72" t="s">
        <v>713</v>
      </c>
      <c r="D69" s="73" t="s">
        <v>492</v>
      </c>
      <c r="E69" s="51" t="s">
        <v>719</v>
      </c>
      <c r="F69" s="36">
        <v>8.09</v>
      </c>
      <c r="G69" s="36"/>
      <c r="H69" s="36">
        <v>73</v>
      </c>
      <c r="I69" s="36"/>
      <c r="J69" s="86" t="str">
        <f t="shared" si="40"/>
        <v>HSK</v>
      </c>
      <c r="K69" s="86" t="str">
        <f t="shared" si="41"/>
        <v xml:space="preserve"> </v>
      </c>
      <c r="L69" s="86" t="str">
        <f t="shared" si="42"/>
        <v xml:space="preserve"> </v>
      </c>
      <c r="M69" s="38"/>
      <c r="N69" s="77" t="s">
        <v>94</v>
      </c>
      <c r="O69" s="45">
        <f t="shared" si="35"/>
        <v>36.5</v>
      </c>
      <c r="P69" s="3"/>
    </row>
    <row r="70" spans="1:17" s="4" customFormat="1" ht="15" customHeight="1">
      <c r="A70" s="3">
        <v>61</v>
      </c>
      <c r="B70" s="71" t="s">
        <v>716</v>
      </c>
      <c r="C70" s="72" t="s">
        <v>14</v>
      </c>
      <c r="D70" s="73" t="s">
        <v>324</v>
      </c>
      <c r="E70" s="51" t="s">
        <v>719</v>
      </c>
      <c r="F70" s="36">
        <v>8.1199999999999992</v>
      </c>
      <c r="G70" s="36"/>
      <c r="H70" s="36">
        <v>72</v>
      </c>
      <c r="I70" s="36"/>
      <c r="J70" s="86" t="str">
        <f t="shared" si="40"/>
        <v>HSK</v>
      </c>
      <c r="K70" s="86" t="str">
        <f t="shared" si="41"/>
        <v xml:space="preserve"> </v>
      </c>
      <c r="L70" s="86" t="str">
        <f t="shared" si="42"/>
        <v xml:space="preserve"> </v>
      </c>
      <c r="M70" s="53"/>
      <c r="N70" s="77" t="s">
        <v>94</v>
      </c>
      <c r="O70" s="45">
        <f t="shared" si="35"/>
        <v>36</v>
      </c>
      <c r="P70" s="3"/>
    </row>
    <row r="71" spans="1:17" s="4" customFormat="1" ht="15" customHeight="1">
      <c r="A71" s="3">
        <v>62</v>
      </c>
      <c r="B71" s="71" t="s">
        <v>722</v>
      </c>
      <c r="C71" s="72" t="s">
        <v>723</v>
      </c>
      <c r="D71" s="73" t="s">
        <v>491</v>
      </c>
      <c r="E71" s="51" t="s">
        <v>727</v>
      </c>
      <c r="F71" s="78">
        <v>8.32</v>
      </c>
      <c r="G71" s="36"/>
      <c r="H71" s="36">
        <v>70</v>
      </c>
      <c r="I71" s="36"/>
      <c r="J71" s="86" t="str">
        <f t="shared" ref="J71:K73" si="43">IF(AND(F71&gt;=9,H71&gt;=90),"HSXS",IF(AND(F71&gt;=8,H71&gt;=80),"HSG",IF(AND(F71&gt;=7,H71&gt;=70),"HSK"," ")))</f>
        <v>HSK</v>
      </c>
      <c r="K71" s="86" t="str">
        <f t="shared" si="43"/>
        <v xml:space="preserve"> </v>
      </c>
      <c r="L71" s="86" t="str">
        <f t="shared" ref="L71:L75" si="44">IF(AND(J71="HSXS",K71="HSXS"),"HSXS",IF(AND(J71="HSG",K71="HSG"),"HSG",IF(AND(J71="HSK",K71="HSK"),"HSK",IF(AND(J71="HSXS",K71="HSG"),"HSG",IF(AND(J71="HSG",K71="HSXS"),"HSG",IF(AND(J71="HSG",K71="HSK"),"HSK",IF(AND(J71="HSK",K71="HSG"),"HSK"," ")))))))</f>
        <v xml:space="preserve"> </v>
      </c>
      <c r="M71" s="59"/>
      <c r="N71" s="77"/>
      <c r="O71" s="45">
        <f t="shared" ref="O71:O75" si="45">SUM(H71:I71)/2</f>
        <v>35</v>
      </c>
      <c r="P71" s="3"/>
    </row>
    <row r="72" spans="1:17" s="4" customFormat="1" ht="15" customHeight="1">
      <c r="A72" s="3">
        <v>63</v>
      </c>
      <c r="B72" s="71" t="s">
        <v>724</v>
      </c>
      <c r="C72" s="72" t="s">
        <v>382</v>
      </c>
      <c r="D72" s="73" t="s">
        <v>17</v>
      </c>
      <c r="E72" s="51" t="s">
        <v>727</v>
      </c>
      <c r="F72" s="78">
        <v>7.26</v>
      </c>
      <c r="G72" s="36"/>
      <c r="H72" s="36">
        <v>84</v>
      </c>
      <c r="I72" s="36"/>
      <c r="J72" s="86" t="str">
        <f t="shared" si="43"/>
        <v>HSK</v>
      </c>
      <c r="K72" s="86" t="str">
        <f t="shared" si="43"/>
        <v xml:space="preserve"> </v>
      </c>
      <c r="L72" s="86" t="str">
        <f t="shared" si="44"/>
        <v xml:space="preserve"> </v>
      </c>
      <c r="M72" s="53"/>
      <c r="N72" s="77"/>
      <c r="O72" s="45">
        <f t="shared" si="45"/>
        <v>42</v>
      </c>
      <c r="P72" s="3"/>
    </row>
    <row r="73" spans="1:17" s="4" customFormat="1" ht="15" customHeight="1">
      <c r="A73" s="3">
        <v>64</v>
      </c>
      <c r="B73" s="71" t="s">
        <v>725</v>
      </c>
      <c r="C73" s="72" t="s">
        <v>726</v>
      </c>
      <c r="D73" s="73" t="s">
        <v>254</v>
      </c>
      <c r="E73" s="51" t="s">
        <v>727</v>
      </c>
      <c r="F73" s="78">
        <v>8.41</v>
      </c>
      <c r="G73" s="36"/>
      <c r="H73" s="36">
        <v>82</v>
      </c>
      <c r="I73" s="36"/>
      <c r="J73" s="86" t="str">
        <f t="shared" si="43"/>
        <v>HSG</v>
      </c>
      <c r="K73" s="86" t="str">
        <f t="shared" si="43"/>
        <v xml:space="preserve"> </v>
      </c>
      <c r="L73" s="86" t="str">
        <f t="shared" si="44"/>
        <v xml:space="preserve"> </v>
      </c>
      <c r="M73" s="52"/>
      <c r="N73" s="77" t="s">
        <v>94</v>
      </c>
      <c r="O73" s="45">
        <f t="shared" si="45"/>
        <v>41</v>
      </c>
      <c r="P73" s="3"/>
    </row>
    <row r="74" spans="1:17" s="4" customFormat="1" ht="15" customHeight="1">
      <c r="A74" s="3">
        <v>65</v>
      </c>
      <c r="B74" s="71" t="s">
        <v>728</v>
      </c>
      <c r="C74" s="72" t="s">
        <v>246</v>
      </c>
      <c r="D74" s="73" t="s">
        <v>202</v>
      </c>
      <c r="E74" s="51" t="s">
        <v>741</v>
      </c>
      <c r="F74" s="78">
        <v>8.02</v>
      </c>
      <c r="G74" s="36"/>
      <c r="H74" s="36">
        <v>83</v>
      </c>
      <c r="I74" s="36"/>
      <c r="J74" s="86" t="str">
        <f t="shared" ref="J74:K75" si="46">IF(AND(F74&gt;=9,H74&gt;=90),"HSXS",IF(AND(F74&gt;=8,H74&gt;=80),"HSG",IF(AND(F74&gt;=7,H74&gt;=70),"HSK"," ")))</f>
        <v>HSG</v>
      </c>
      <c r="K74" s="86" t="str">
        <f t="shared" si="46"/>
        <v xml:space="preserve"> </v>
      </c>
      <c r="L74" s="86" t="str">
        <f t="shared" si="44"/>
        <v xml:space="preserve"> </v>
      </c>
      <c r="M74" s="11"/>
      <c r="N74" s="77" t="s">
        <v>94</v>
      </c>
      <c r="O74" s="45">
        <f t="shared" si="45"/>
        <v>41.5</v>
      </c>
      <c r="P74" s="3"/>
    </row>
    <row r="75" spans="1:17" s="4" customFormat="1" ht="15" customHeight="1">
      <c r="A75" s="3">
        <v>66</v>
      </c>
      <c r="B75" s="71" t="s">
        <v>729</v>
      </c>
      <c r="C75" s="72" t="s">
        <v>730</v>
      </c>
      <c r="D75" s="73" t="s">
        <v>202</v>
      </c>
      <c r="E75" s="51" t="s">
        <v>741</v>
      </c>
      <c r="F75" s="78">
        <v>7.99</v>
      </c>
      <c r="G75" s="36"/>
      <c r="H75" s="36">
        <v>72</v>
      </c>
      <c r="I75" s="36"/>
      <c r="J75" s="86" t="str">
        <f t="shared" si="46"/>
        <v>HSK</v>
      </c>
      <c r="K75" s="86" t="str">
        <f t="shared" si="46"/>
        <v xml:space="preserve"> </v>
      </c>
      <c r="L75" s="86" t="str">
        <f t="shared" si="44"/>
        <v xml:space="preserve"> </v>
      </c>
      <c r="M75" s="41"/>
      <c r="N75" s="77" t="s">
        <v>94</v>
      </c>
      <c r="O75" s="45">
        <f t="shared" si="45"/>
        <v>36</v>
      </c>
      <c r="P75" s="3"/>
    </row>
    <row r="76" spans="1:17" s="4" customFormat="1" ht="15" customHeight="1">
      <c r="A76" s="3">
        <v>67</v>
      </c>
      <c r="B76" s="71" t="s">
        <v>736</v>
      </c>
      <c r="C76" s="72" t="s">
        <v>226</v>
      </c>
      <c r="D76" s="73" t="s">
        <v>439</v>
      </c>
      <c r="E76" s="51" t="s">
        <v>741</v>
      </c>
      <c r="F76" s="78">
        <v>7.64</v>
      </c>
      <c r="G76" s="36"/>
      <c r="H76" s="36">
        <v>73</v>
      </c>
      <c r="I76" s="36"/>
      <c r="J76" s="86" t="str">
        <f t="shared" ref="J76:K83" si="47">IF(AND(F76&gt;=9,H76&gt;=90),"HSXS",IF(AND(F76&gt;=8,H76&gt;=80),"HSG",IF(AND(F76&gt;=7,H76&gt;=70),"HSK"," ")))</f>
        <v>HSK</v>
      </c>
      <c r="K76" s="86" t="str">
        <f t="shared" si="47"/>
        <v xml:space="preserve"> </v>
      </c>
      <c r="L76" s="86" t="str">
        <f t="shared" ref="L76:L86" si="48">IF(AND(J76="HSXS",K76="HSXS"),"HSXS",IF(AND(J76="HSG",K76="HSG"),"HSG",IF(AND(J76="HSK",K76="HSK"),"HSK",IF(AND(J76="HSXS",K76="HSG"),"HSG",IF(AND(J76="HSG",K76="HSXS"),"HSG",IF(AND(J76="HSG",K76="HSK"),"HSK",IF(AND(J76="HSK",K76="HSG"),"HSK"," ")))))))</f>
        <v xml:space="preserve"> </v>
      </c>
      <c r="M76" s="52"/>
      <c r="N76" s="77" t="s">
        <v>94</v>
      </c>
      <c r="O76" s="45">
        <f t="shared" ref="O76:O91" si="49">SUM(H76:I76)/2</f>
        <v>36.5</v>
      </c>
      <c r="P76" s="3"/>
    </row>
    <row r="77" spans="1:17" s="4" customFormat="1" ht="15" customHeight="1">
      <c r="A77" s="3">
        <v>68</v>
      </c>
      <c r="B77" s="71" t="s">
        <v>737</v>
      </c>
      <c r="C77" s="72" t="s">
        <v>142</v>
      </c>
      <c r="D77" s="73" t="s">
        <v>444</v>
      </c>
      <c r="E77" s="51" t="s">
        <v>741</v>
      </c>
      <c r="F77" s="78">
        <v>8.6999999999999993</v>
      </c>
      <c r="G77" s="36"/>
      <c r="H77" s="36">
        <v>80</v>
      </c>
      <c r="I77" s="36"/>
      <c r="J77" s="86" t="str">
        <f t="shared" si="47"/>
        <v>HSG</v>
      </c>
      <c r="K77" s="86" t="str">
        <f t="shared" si="47"/>
        <v xml:space="preserve"> </v>
      </c>
      <c r="L77" s="86" t="str">
        <f t="shared" si="48"/>
        <v xml:space="preserve"> </v>
      </c>
      <c r="M77" s="59"/>
      <c r="N77" s="77" t="s">
        <v>94</v>
      </c>
      <c r="O77" s="45">
        <f t="shared" si="49"/>
        <v>40</v>
      </c>
      <c r="P77" s="3"/>
    </row>
    <row r="78" spans="1:17" s="4" customFormat="1" ht="15" customHeight="1">
      <c r="A78" s="3">
        <v>69</v>
      </c>
      <c r="B78" s="71" t="s">
        <v>742</v>
      </c>
      <c r="C78" s="72" t="s">
        <v>494</v>
      </c>
      <c r="D78" s="73" t="s">
        <v>449</v>
      </c>
      <c r="E78" s="51" t="s">
        <v>749</v>
      </c>
      <c r="F78" s="78">
        <v>8.07</v>
      </c>
      <c r="G78" s="36"/>
      <c r="H78" s="36">
        <v>72</v>
      </c>
      <c r="I78" s="36"/>
      <c r="J78" s="86" t="str">
        <f t="shared" si="47"/>
        <v>HSK</v>
      </c>
      <c r="K78" s="86" t="str">
        <f t="shared" si="47"/>
        <v xml:space="preserve"> </v>
      </c>
      <c r="L78" s="86" t="str">
        <f t="shared" si="48"/>
        <v xml:space="preserve"> </v>
      </c>
      <c r="M78" s="52"/>
      <c r="N78" s="77" t="s">
        <v>94</v>
      </c>
      <c r="O78" s="45">
        <f t="shared" si="49"/>
        <v>36</v>
      </c>
      <c r="P78" s="3"/>
    </row>
    <row r="79" spans="1:17" s="4" customFormat="1" ht="15" customHeight="1">
      <c r="A79" s="3">
        <v>70</v>
      </c>
      <c r="B79" s="71" t="s">
        <v>746</v>
      </c>
      <c r="C79" s="72" t="s">
        <v>747</v>
      </c>
      <c r="D79" s="73" t="s">
        <v>391</v>
      </c>
      <c r="E79" s="51" t="s">
        <v>749</v>
      </c>
      <c r="F79" s="78">
        <v>8.32</v>
      </c>
      <c r="G79" s="36"/>
      <c r="H79" s="36">
        <v>74</v>
      </c>
      <c r="I79" s="36"/>
      <c r="J79" s="86" t="str">
        <f t="shared" si="47"/>
        <v>HSK</v>
      </c>
      <c r="K79" s="86" t="str">
        <f t="shared" si="47"/>
        <v xml:space="preserve"> </v>
      </c>
      <c r="L79" s="86" t="str">
        <f t="shared" si="48"/>
        <v xml:space="preserve"> </v>
      </c>
      <c r="M79" s="67"/>
      <c r="N79" s="77" t="s">
        <v>94</v>
      </c>
      <c r="O79" s="45">
        <f t="shared" si="49"/>
        <v>37</v>
      </c>
      <c r="P79" s="3"/>
    </row>
    <row r="80" spans="1:17" s="4" customFormat="1" ht="15" customHeight="1">
      <c r="A80" s="3">
        <v>71</v>
      </c>
      <c r="B80" s="81" t="s">
        <v>502</v>
      </c>
      <c r="C80" s="104" t="s">
        <v>386</v>
      </c>
      <c r="D80" s="105" t="s">
        <v>374</v>
      </c>
      <c r="E80" s="51" t="s">
        <v>503</v>
      </c>
      <c r="F80" s="36">
        <v>7.63</v>
      </c>
      <c r="G80" s="36"/>
      <c r="H80" s="36">
        <v>77</v>
      </c>
      <c r="I80" s="36"/>
      <c r="J80" s="106" t="str">
        <f t="shared" si="47"/>
        <v>HSK</v>
      </c>
      <c r="K80" s="86" t="str">
        <f t="shared" si="47"/>
        <v xml:space="preserve"> </v>
      </c>
      <c r="L80" s="86" t="str">
        <f t="shared" si="48"/>
        <v xml:space="preserve"> </v>
      </c>
      <c r="M80" s="59" t="s">
        <v>1582</v>
      </c>
      <c r="N80" s="13"/>
      <c r="O80" s="45">
        <f t="shared" si="49"/>
        <v>38.5</v>
      </c>
      <c r="P80" s="3"/>
      <c r="Q80" s="85" t="s">
        <v>1586</v>
      </c>
    </row>
    <row r="81" spans="1:17" s="4" customFormat="1" ht="15" customHeight="1">
      <c r="A81" s="3">
        <v>72</v>
      </c>
      <c r="B81" s="71" t="s">
        <v>507</v>
      </c>
      <c r="C81" s="72" t="s">
        <v>453</v>
      </c>
      <c r="D81" s="73" t="s">
        <v>127</v>
      </c>
      <c r="E81" s="51" t="s">
        <v>513</v>
      </c>
      <c r="F81" s="78">
        <v>7.4</v>
      </c>
      <c r="G81" s="36"/>
      <c r="H81" s="36">
        <v>70</v>
      </c>
      <c r="I81" s="36"/>
      <c r="J81" s="106" t="str">
        <f t="shared" si="47"/>
        <v>HSK</v>
      </c>
      <c r="K81" s="86" t="str">
        <f t="shared" si="47"/>
        <v xml:space="preserve"> </v>
      </c>
      <c r="L81" s="86" t="str">
        <f t="shared" si="48"/>
        <v xml:space="preserve"> </v>
      </c>
      <c r="M81" s="59" t="s">
        <v>1582</v>
      </c>
      <c r="N81" s="13"/>
      <c r="O81" s="45">
        <f t="shared" si="49"/>
        <v>35</v>
      </c>
      <c r="P81" s="3"/>
    </row>
    <row r="82" spans="1:17" s="4" customFormat="1" ht="15" customHeight="1">
      <c r="A82" s="3">
        <v>73</v>
      </c>
      <c r="B82" s="71" t="s">
        <v>524</v>
      </c>
      <c r="C82" s="72" t="s">
        <v>152</v>
      </c>
      <c r="D82" s="73" t="s">
        <v>273</v>
      </c>
      <c r="E82" s="51" t="s">
        <v>528</v>
      </c>
      <c r="F82" s="78">
        <v>7.66</v>
      </c>
      <c r="G82" s="36"/>
      <c r="H82" s="36">
        <v>84</v>
      </c>
      <c r="I82" s="36"/>
      <c r="J82" s="106" t="str">
        <f t="shared" si="47"/>
        <v>HSK</v>
      </c>
      <c r="K82" s="86" t="str">
        <f t="shared" si="47"/>
        <v xml:space="preserve"> </v>
      </c>
      <c r="L82" s="86" t="str">
        <f t="shared" si="48"/>
        <v xml:space="preserve"> </v>
      </c>
      <c r="M82" s="59" t="s">
        <v>1582</v>
      </c>
      <c r="N82" s="13"/>
      <c r="O82" s="45">
        <f t="shared" si="49"/>
        <v>42</v>
      </c>
      <c r="P82" s="3"/>
    </row>
    <row r="83" spans="1:17" s="4" customFormat="1" ht="15" customHeight="1">
      <c r="A83" s="3">
        <v>74</v>
      </c>
      <c r="B83" s="71" t="s">
        <v>525</v>
      </c>
      <c r="C83" s="72" t="s">
        <v>74</v>
      </c>
      <c r="D83" s="73" t="s">
        <v>491</v>
      </c>
      <c r="E83" s="51" t="s">
        <v>528</v>
      </c>
      <c r="F83" s="78">
        <v>7.08</v>
      </c>
      <c r="G83" s="36"/>
      <c r="H83" s="36">
        <v>74</v>
      </c>
      <c r="I83" s="36"/>
      <c r="J83" s="106" t="str">
        <f t="shared" si="47"/>
        <v>HSK</v>
      </c>
      <c r="K83" s="86" t="str">
        <f t="shared" si="47"/>
        <v xml:space="preserve"> </v>
      </c>
      <c r="L83" s="86" t="str">
        <f t="shared" si="48"/>
        <v xml:space="preserve"> </v>
      </c>
      <c r="M83" s="59" t="s">
        <v>1582</v>
      </c>
      <c r="N83" s="13"/>
      <c r="O83" s="45">
        <f t="shared" si="49"/>
        <v>37</v>
      </c>
      <c r="P83" s="3"/>
    </row>
    <row r="84" spans="1:17" s="4" customFormat="1" ht="15" customHeight="1">
      <c r="A84" s="3">
        <v>75</v>
      </c>
      <c r="B84" s="71" t="s">
        <v>536</v>
      </c>
      <c r="C84" s="72" t="s">
        <v>537</v>
      </c>
      <c r="D84" s="73" t="s">
        <v>364</v>
      </c>
      <c r="E84" s="51" t="s">
        <v>541</v>
      </c>
      <c r="F84" s="36">
        <v>7.35</v>
      </c>
      <c r="G84" s="36"/>
      <c r="H84" s="36">
        <v>85</v>
      </c>
      <c r="I84" s="36"/>
      <c r="J84" s="106" t="str">
        <f t="shared" ref="J84:K86" si="50">IF(AND(F84&gt;=9,H84&gt;=90),"HSXS",IF(AND(F84&gt;=8,H84&gt;=80),"HSG",IF(AND(F84&gt;=7,H84&gt;=70),"HSK"," ")))</f>
        <v>HSK</v>
      </c>
      <c r="K84" s="86" t="str">
        <f t="shared" si="50"/>
        <v xml:space="preserve"> </v>
      </c>
      <c r="L84" s="86" t="str">
        <f t="shared" si="48"/>
        <v xml:space="preserve"> </v>
      </c>
      <c r="M84" s="59" t="s">
        <v>1582</v>
      </c>
      <c r="N84" s="13"/>
      <c r="O84" s="45">
        <f t="shared" si="49"/>
        <v>42.5</v>
      </c>
      <c r="P84" s="3"/>
    </row>
    <row r="85" spans="1:17" s="4" customFormat="1" ht="15" customHeight="1">
      <c r="A85" s="3">
        <v>76</v>
      </c>
      <c r="B85" s="71" t="s">
        <v>542</v>
      </c>
      <c r="C85" s="72" t="s">
        <v>543</v>
      </c>
      <c r="D85" s="73" t="s">
        <v>41</v>
      </c>
      <c r="E85" s="51" t="s">
        <v>541</v>
      </c>
      <c r="F85" s="36">
        <v>7.46</v>
      </c>
      <c r="G85" s="36"/>
      <c r="H85" s="36">
        <v>71</v>
      </c>
      <c r="I85" s="36"/>
      <c r="J85" s="106" t="str">
        <f t="shared" si="50"/>
        <v>HSK</v>
      </c>
      <c r="K85" s="86" t="str">
        <f t="shared" si="50"/>
        <v xml:space="preserve"> </v>
      </c>
      <c r="L85" s="86" t="str">
        <f t="shared" si="48"/>
        <v xml:space="preserve"> </v>
      </c>
      <c r="M85" s="59" t="s">
        <v>1582</v>
      </c>
      <c r="N85" s="13"/>
      <c r="O85" s="45">
        <f t="shared" si="49"/>
        <v>35.5</v>
      </c>
      <c r="P85" s="3"/>
    </row>
    <row r="86" spans="1:17" s="4" customFormat="1" ht="15" customHeight="1">
      <c r="A86" s="3">
        <v>77</v>
      </c>
      <c r="B86" s="71" t="s">
        <v>538</v>
      </c>
      <c r="C86" s="72" t="s">
        <v>539</v>
      </c>
      <c r="D86" s="73" t="s">
        <v>51</v>
      </c>
      <c r="E86" s="51" t="s">
        <v>541</v>
      </c>
      <c r="F86" s="36">
        <v>7.52</v>
      </c>
      <c r="G86" s="36"/>
      <c r="H86" s="36">
        <v>76</v>
      </c>
      <c r="I86" s="36"/>
      <c r="J86" s="106" t="str">
        <f t="shared" si="50"/>
        <v>HSK</v>
      </c>
      <c r="K86" s="86" t="str">
        <f t="shared" si="50"/>
        <v xml:space="preserve"> </v>
      </c>
      <c r="L86" s="86" t="str">
        <f t="shared" si="48"/>
        <v xml:space="preserve"> </v>
      </c>
      <c r="M86" s="59" t="s">
        <v>1582</v>
      </c>
      <c r="N86" s="13"/>
      <c r="O86" s="45">
        <f t="shared" si="49"/>
        <v>38</v>
      </c>
      <c r="P86" s="3"/>
    </row>
    <row r="87" spans="1:17" s="4" customFormat="1" ht="15" customHeight="1">
      <c r="A87" s="3">
        <v>78</v>
      </c>
      <c r="B87" s="81" t="s">
        <v>548</v>
      </c>
      <c r="C87" s="104" t="s">
        <v>74</v>
      </c>
      <c r="D87" s="105" t="s">
        <v>71</v>
      </c>
      <c r="E87" s="51" t="s">
        <v>550</v>
      </c>
      <c r="F87" s="78">
        <v>7.5</v>
      </c>
      <c r="G87" s="36"/>
      <c r="H87" s="36">
        <v>73</v>
      </c>
      <c r="I87" s="36"/>
      <c r="J87" s="106" t="str">
        <f t="shared" ref="J87:K91" si="51">IF(AND(F87&gt;=9,H87&gt;=90),"HSXS",IF(AND(F87&gt;=8,H87&gt;=80),"HSG",IF(AND(F87&gt;=7,H87&gt;=70),"HSK"," ")))</f>
        <v>HSK</v>
      </c>
      <c r="K87" s="86" t="str">
        <f t="shared" si="51"/>
        <v xml:space="preserve"> </v>
      </c>
      <c r="L87" s="86" t="str">
        <f t="shared" ref="L87" si="52">IF(AND(J87="HSXS",K87="HSXS"),"HSXS",IF(AND(J87="HSG",K87="HSG"),"HSG",IF(AND(J87="HSK",K87="HSK"),"HSK",IF(AND(J87="HSXS",K87="HSG"),"HSG",IF(AND(J87="HSG",K87="HSXS"),"HSG",IF(AND(J87="HSG",K87="HSK"),"HSK",IF(AND(J87="HSK",K87="HSG"),"HSK"," ")))))))</f>
        <v xml:space="preserve"> </v>
      </c>
      <c r="M87" s="59" t="s">
        <v>1582</v>
      </c>
      <c r="N87" s="13"/>
      <c r="O87" s="45">
        <f t="shared" si="49"/>
        <v>36.5</v>
      </c>
      <c r="P87" s="3"/>
      <c r="Q87" s="85" t="s">
        <v>1586</v>
      </c>
    </row>
    <row r="88" spans="1:17" s="4" customFormat="1" ht="15" customHeight="1">
      <c r="A88" s="3">
        <v>79</v>
      </c>
      <c r="B88" s="71" t="s">
        <v>565</v>
      </c>
      <c r="C88" s="72" t="s">
        <v>566</v>
      </c>
      <c r="D88" s="73" t="s">
        <v>113</v>
      </c>
      <c r="E88" s="51" t="s">
        <v>556</v>
      </c>
      <c r="F88" s="78">
        <v>7.02</v>
      </c>
      <c r="G88" s="36"/>
      <c r="H88" s="36">
        <v>100</v>
      </c>
      <c r="I88" s="36"/>
      <c r="J88" s="106" t="str">
        <f t="shared" si="51"/>
        <v>HSK</v>
      </c>
      <c r="K88" s="86" t="str">
        <f t="shared" si="51"/>
        <v xml:space="preserve"> </v>
      </c>
      <c r="L88" s="86" t="str">
        <f>IF(AND(J88="HSXS",K88="HSXS"),"HSXS",IF(AND(J88="HSG",K88="HSG"),"HSG",IF(AND(J88="HSK",K88="HSK"),"HSK",IF(AND(J88="HSXS",K88="HSG"),"HSG",IF(AND(J88="HSG",K88="HSXS"),"HSG",IF(AND(J88="HSG",K88="HSK"),"HSK",IF(AND(J88="HSK",K88="HSG"),"HSK"," ")))))))</f>
        <v xml:space="preserve"> </v>
      </c>
      <c r="M88" s="59" t="s">
        <v>1582</v>
      </c>
      <c r="N88" s="64"/>
      <c r="O88" s="45">
        <f t="shared" si="49"/>
        <v>50</v>
      </c>
      <c r="P88" s="3"/>
    </row>
    <row r="89" spans="1:17" s="4" customFormat="1" ht="15" customHeight="1">
      <c r="A89" s="3">
        <v>80</v>
      </c>
      <c r="B89" s="81" t="s">
        <v>553</v>
      </c>
      <c r="C89" s="104" t="s">
        <v>344</v>
      </c>
      <c r="D89" s="105" t="s">
        <v>5</v>
      </c>
      <c r="E89" s="51" t="s">
        <v>557</v>
      </c>
      <c r="F89" s="36">
        <v>7.05</v>
      </c>
      <c r="G89" s="36"/>
      <c r="H89" s="36">
        <v>70</v>
      </c>
      <c r="I89" s="36"/>
      <c r="J89" s="106" t="str">
        <f t="shared" si="51"/>
        <v>HSK</v>
      </c>
      <c r="K89" s="86" t="str">
        <f t="shared" si="51"/>
        <v xml:space="preserve"> </v>
      </c>
      <c r="L89" s="86" t="str">
        <f>IF(AND(J89="HSXS",K89="HSXS"),"HSXS",IF(AND(J89="HSG",K89="HSG"),"HSG",IF(AND(J89="HSK",K89="HSK"),"HSK",IF(AND(J89="HSXS",K89="HSG"),"HSG",IF(AND(J89="HSG",K89="HSXS"),"HSG",IF(AND(J89="HSG",K89="HSK"),"HSK",IF(AND(J89="HSK",K89="HSG"),"HSK"," ")))))))</f>
        <v xml:space="preserve"> </v>
      </c>
      <c r="M89" s="59" t="s">
        <v>1582</v>
      </c>
      <c r="N89" s="13"/>
      <c r="O89" s="45">
        <f t="shared" si="49"/>
        <v>35</v>
      </c>
      <c r="P89" s="3"/>
      <c r="Q89" s="85" t="s">
        <v>1586</v>
      </c>
    </row>
    <row r="90" spans="1:17" s="4" customFormat="1" ht="15" customHeight="1">
      <c r="A90" s="3">
        <v>81</v>
      </c>
      <c r="B90" s="81" t="s">
        <v>561</v>
      </c>
      <c r="C90" s="104" t="s">
        <v>125</v>
      </c>
      <c r="D90" s="105" t="s">
        <v>103</v>
      </c>
      <c r="E90" s="51" t="s">
        <v>564</v>
      </c>
      <c r="F90" s="78">
        <v>7.7</v>
      </c>
      <c r="G90" s="36"/>
      <c r="H90" s="36">
        <v>75</v>
      </c>
      <c r="I90" s="36"/>
      <c r="J90" s="106" t="str">
        <f t="shared" si="51"/>
        <v>HSK</v>
      </c>
      <c r="K90" s="86" t="str">
        <f t="shared" si="51"/>
        <v xml:space="preserve"> </v>
      </c>
      <c r="L90" s="86" t="str">
        <f>IF(AND(J90="HSXS",K90="HSXS"),"HSXS",IF(AND(J90="HSG",K90="HSG"),"HSG",IF(AND(J90="HSK",K90="HSK"),"HSK",IF(AND(J90="HSXS",K90="HSG"),"HSG",IF(AND(J90="HSG",K90="HSXS"),"HSG",IF(AND(J90="HSG",K90="HSK"),"HSK",IF(AND(J90="HSK",K90="HSG"),"HSK"," ")))))))</f>
        <v xml:space="preserve"> </v>
      </c>
      <c r="M90" s="59" t="s">
        <v>1582</v>
      </c>
      <c r="N90" s="64"/>
      <c r="O90" s="45">
        <f t="shared" si="49"/>
        <v>37.5</v>
      </c>
      <c r="P90" s="3"/>
      <c r="Q90" s="85" t="s">
        <v>1586</v>
      </c>
    </row>
    <row r="91" spans="1:17" s="4" customFormat="1" ht="15" customHeight="1">
      <c r="A91" s="3">
        <v>82</v>
      </c>
      <c r="B91" s="81" t="s">
        <v>567</v>
      </c>
      <c r="C91" s="104" t="s">
        <v>122</v>
      </c>
      <c r="D91" s="105" t="s">
        <v>347</v>
      </c>
      <c r="E91" s="51" t="s">
        <v>589</v>
      </c>
      <c r="F91" s="36">
        <v>7.01</v>
      </c>
      <c r="G91" s="36"/>
      <c r="H91" s="36">
        <v>81</v>
      </c>
      <c r="I91" s="36"/>
      <c r="J91" s="106" t="str">
        <f t="shared" si="51"/>
        <v>HSK</v>
      </c>
      <c r="K91" s="86" t="str">
        <f t="shared" si="51"/>
        <v xml:space="preserve"> </v>
      </c>
      <c r="L91" s="86" t="str">
        <f>IF(AND(J91="HSXS",K91="HSXS"),"HSXS",IF(AND(J91="HSG",K91="HSG"),"HSG",IF(AND(J91="HSK",K91="HSK"),"HSK",IF(AND(J91="HSXS",K91="HSG"),"HSG",IF(AND(J91="HSG",K91="HSXS"),"HSG",IF(AND(J91="HSG",K91="HSK"),"HSK",IF(AND(J91="HSK",K91="HSG"),"HSK"," ")))))))</f>
        <v xml:space="preserve"> </v>
      </c>
      <c r="M91" s="59" t="s">
        <v>1582</v>
      </c>
      <c r="N91" s="77" t="s">
        <v>94</v>
      </c>
      <c r="O91" s="45">
        <f t="shared" si="49"/>
        <v>40.5</v>
      </c>
      <c r="P91" s="3"/>
      <c r="Q91" s="85" t="s">
        <v>1586</v>
      </c>
    </row>
    <row r="92" spans="1:17" s="4" customFormat="1" ht="15" customHeight="1">
      <c r="A92" s="3">
        <v>83</v>
      </c>
      <c r="B92" s="81" t="s">
        <v>569</v>
      </c>
      <c r="C92" s="104" t="s">
        <v>570</v>
      </c>
      <c r="D92" s="105" t="s">
        <v>375</v>
      </c>
      <c r="E92" s="51" t="s">
        <v>589</v>
      </c>
      <c r="F92" s="36">
        <v>7.44</v>
      </c>
      <c r="G92" s="36"/>
      <c r="H92" s="36">
        <v>86</v>
      </c>
      <c r="I92" s="36"/>
      <c r="J92" s="106" t="str">
        <f t="shared" ref="J92:K96" si="53">IF(AND(F92&gt;=9,H92&gt;=90),"HSXS",IF(AND(F92&gt;=8,H92&gt;=80),"HSG",IF(AND(F92&gt;=7,H92&gt;=70),"HSK"," ")))</f>
        <v>HSK</v>
      </c>
      <c r="K92" s="86" t="str">
        <f t="shared" si="53"/>
        <v xml:space="preserve"> </v>
      </c>
      <c r="L92" s="86" t="str">
        <f t="shared" ref="L92:L96" si="54">IF(AND(J92="HSXS",K92="HSXS"),"HSXS",IF(AND(J92="HSG",K92="HSG"),"HSG",IF(AND(J92="HSK",K92="HSK"),"HSK",IF(AND(J92="HSXS",K92="HSG"),"HSG",IF(AND(J92="HSG",K92="HSXS"),"HSG",IF(AND(J92="HSG",K92="HSK"),"HSK",IF(AND(J92="HSK",K92="HSG"),"HSK"," ")))))))</f>
        <v xml:space="preserve"> </v>
      </c>
      <c r="M92" s="59" t="s">
        <v>1582</v>
      </c>
      <c r="N92" s="77" t="s">
        <v>94</v>
      </c>
      <c r="O92" s="45">
        <f t="shared" ref="O92:O111" si="55">SUM(H92:I92)/2</f>
        <v>43</v>
      </c>
      <c r="P92" s="3"/>
      <c r="Q92" s="85" t="s">
        <v>1586</v>
      </c>
    </row>
    <row r="93" spans="1:17" s="4" customFormat="1" ht="15" customHeight="1">
      <c r="A93" s="3">
        <v>84</v>
      </c>
      <c r="B93" s="81" t="s">
        <v>571</v>
      </c>
      <c r="C93" s="104" t="s">
        <v>572</v>
      </c>
      <c r="D93" s="105" t="s">
        <v>365</v>
      </c>
      <c r="E93" s="51" t="s">
        <v>589</v>
      </c>
      <c r="F93" s="36">
        <v>7.23</v>
      </c>
      <c r="G93" s="36"/>
      <c r="H93" s="36">
        <v>87</v>
      </c>
      <c r="I93" s="36"/>
      <c r="J93" s="106" t="str">
        <f t="shared" si="53"/>
        <v>HSK</v>
      </c>
      <c r="K93" s="86" t="str">
        <f t="shared" si="53"/>
        <v xml:space="preserve"> </v>
      </c>
      <c r="L93" s="86" t="str">
        <f t="shared" si="54"/>
        <v xml:space="preserve"> </v>
      </c>
      <c r="M93" s="59" t="s">
        <v>1582</v>
      </c>
      <c r="N93" s="77"/>
      <c r="O93" s="45">
        <f t="shared" si="55"/>
        <v>43.5</v>
      </c>
      <c r="P93" s="3"/>
      <c r="Q93" s="85" t="s">
        <v>1586</v>
      </c>
    </row>
    <row r="94" spans="1:17" s="16" customFormat="1" ht="15" customHeight="1">
      <c r="A94" s="3">
        <v>85</v>
      </c>
      <c r="B94" s="81" t="s">
        <v>573</v>
      </c>
      <c r="C94" s="104" t="s">
        <v>574</v>
      </c>
      <c r="D94" s="105" t="s">
        <v>90</v>
      </c>
      <c r="E94" s="51" t="s">
        <v>589</v>
      </c>
      <c r="F94" s="36">
        <v>7.13</v>
      </c>
      <c r="G94" s="36"/>
      <c r="H94" s="36">
        <v>100</v>
      </c>
      <c r="I94" s="36"/>
      <c r="J94" s="106" t="str">
        <f t="shared" si="53"/>
        <v>HSK</v>
      </c>
      <c r="K94" s="86" t="str">
        <f t="shared" si="53"/>
        <v xml:space="preserve"> </v>
      </c>
      <c r="L94" s="86" t="str">
        <f t="shared" si="54"/>
        <v xml:space="preserve"> </v>
      </c>
      <c r="M94" s="59" t="s">
        <v>1582</v>
      </c>
      <c r="N94" s="77" t="s">
        <v>94</v>
      </c>
      <c r="O94" s="45">
        <f t="shared" si="55"/>
        <v>50</v>
      </c>
      <c r="P94" s="36"/>
      <c r="Q94" s="85" t="s">
        <v>1586</v>
      </c>
    </row>
    <row r="95" spans="1:17" s="4" customFormat="1" ht="15" customHeight="1">
      <c r="A95" s="3">
        <v>86</v>
      </c>
      <c r="B95" s="81" t="s">
        <v>575</v>
      </c>
      <c r="C95" s="104" t="s">
        <v>276</v>
      </c>
      <c r="D95" s="105" t="s">
        <v>104</v>
      </c>
      <c r="E95" s="51" t="s">
        <v>589</v>
      </c>
      <c r="F95" s="36">
        <v>7.83</v>
      </c>
      <c r="G95" s="36"/>
      <c r="H95" s="36">
        <v>100</v>
      </c>
      <c r="I95" s="36"/>
      <c r="J95" s="106" t="str">
        <f t="shared" si="53"/>
        <v>HSK</v>
      </c>
      <c r="K95" s="86" t="str">
        <f t="shared" si="53"/>
        <v xml:space="preserve"> </v>
      </c>
      <c r="L95" s="86" t="str">
        <f t="shared" si="54"/>
        <v xml:space="preserve"> </v>
      </c>
      <c r="M95" s="59" t="s">
        <v>1582</v>
      </c>
      <c r="N95" s="77" t="s">
        <v>94</v>
      </c>
      <c r="O95" s="45">
        <f t="shared" si="55"/>
        <v>50</v>
      </c>
      <c r="P95" s="3"/>
      <c r="Q95" s="85" t="s">
        <v>1586</v>
      </c>
    </row>
    <row r="96" spans="1:17" s="4" customFormat="1" ht="15" customHeight="1">
      <c r="A96" s="3">
        <v>87</v>
      </c>
      <c r="B96" s="81" t="s">
        <v>576</v>
      </c>
      <c r="C96" s="104" t="s">
        <v>577</v>
      </c>
      <c r="D96" s="105" t="s">
        <v>340</v>
      </c>
      <c r="E96" s="51" t="s">
        <v>589</v>
      </c>
      <c r="F96" s="36">
        <v>7.07</v>
      </c>
      <c r="G96" s="36"/>
      <c r="H96" s="36">
        <v>82</v>
      </c>
      <c r="I96" s="36"/>
      <c r="J96" s="106" t="str">
        <f t="shared" si="53"/>
        <v>HSK</v>
      </c>
      <c r="K96" s="86" t="str">
        <f t="shared" si="53"/>
        <v xml:space="preserve"> </v>
      </c>
      <c r="L96" s="86" t="str">
        <f t="shared" si="54"/>
        <v xml:space="preserve"> </v>
      </c>
      <c r="M96" s="59" t="s">
        <v>1582</v>
      </c>
      <c r="N96" s="77" t="s">
        <v>94</v>
      </c>
      <c r="O96" s="45">
        <f t="shared" si="55"/>
        <v>41</v>
      </c>
      <c r="P96" s="3"/>
      <c r="Q96" s="85" t="s">
        <v>1586</v>
      </c>
    </row>
    <row r="97" spans="1:17" s="4" customFormat="1" ht="15" customHeight="1">
      <c r="A97" s="3">
        <v>88</v>
      </c>
      <c r="B97" s="81" t="s">
        <v>582</v>
      </c>
      <c r="C97" s="104" t="s">
        <v>583</v>
      </c>
      <c r="D97" s="105" t="s">
        <v>325</v>
      </c>
      <c r="E97" s="51" t="s">
        <v>589</v>
      </c>
      <c r="F97" s="36">
        <v>7.53</v>
      </c>
      <c r="G97" s="78"/>
      <c r="H97" s="36">
        <v>88</v>
      </c>
      <c r="I97" s="36"/>
      <c r="J97" s="106" t="str">
        <f>IF(AND(F97&gt;=9,H97&gt;=90),"HSXS",IF(AND(F97&gt;=8,H97&gt;=80),"HSG",IF(AND(F97&gt;=7,H97&gt;=70),"HSK"," ")))</f>
        <v>HSK</v>
      </c>
      <c r="K97" s="86" t="str">
        <f>IF(AND(G97&gt;=9,I97&gt;=90),"HSXS",IF(AND(G97&gt;=8,I97&gt;=80),"HSG",IF(AND(G97&gt;=7,I97&gt;=70),"HSK"," ")))</f>
        <v xml:space="preserve"> </v>
      </c>
      <c r="L97" s="86" t="str">
        <f>IF(AND(J97="HSXS",K97="HSXS"),"HSXS",IF(AND(J97="HSG",K97="HSG"),"HSG",IF(AND(J97="HSK",K97="HSK"),"HSK",IF(AND(J97="HSXS",K97="HSG"),"HSG",IF(AND(J97="HSG",K97="HSXS"),"HSG",IF(AND(J97="HSG",K97="HSK"),"HSK",IF(AND(J97="HSK",K97="HSG"),"HSK"," ")))))))</f>
        <v xml:space="preserve"> </v>
      </c>
      <c r="M97" s="59" t="s">
        <v>1582</v>
      </c>
      <c r="N97" s="77" t="s">
        <v>94</v>
      </c>
      <c r="O97" s="45">
        <f>SUM(H97:I97)/2</f>
        <v>44</v>
      </c>
      <c r="P97" s="3"/>
      <c r="Q97" s="85" t="s">
        <v>1586</v>
      </c>
    </row>
    <row r="98" spans="1:17" s="4" customFormat="1" ht="15" customHeight="1">
      <c r="A98" s="3">
        <v>89</v>
      </c>
      <c r="B98" s="81" t="s">
        <v>586</v>
      </c>
      <c r="C98" s="104" t="s">
        <v>587</v>
      </c>
      <c r="D98" s="105" t="s">
        <v>588</v>
      </c>
      <c r="E98" s="51" t="s">
        <v>589</v>
      </c>
      <c r="F98" s="36">
        <v>8.1300000000000008</v>
      </c>
      <c r="G98" s="36"/>
      <c r="H98" s="36">
        <v>100</v>
      </c>
      <c r="I98" s="36"/>
      <c r="J98" s="106" t="str">
        <f t="shared" ref="J98:K106" si="56">IF(AND(F98&gt;=9,H98&gt;=90),"HSXS",IF(AND(F98&gt;=8,H98&gt;=80),"HSG",IF(AND(F98&gt;=7,H98&gt;=70),"HSK"," ")))</f>
        <v>HSG</v>
      </c>
      <c r="K98" s="86" t="str">
        <f t="shared" si="56"/>
        <v xml:space="preserve"> </v>
      </c>
      <c r="L98" s="86" t="str">
        <f t="shared" ref="L98:L114" si="57">IF(AND(J98="HSXS",K98="HSXS"),"HSXS",IF(AND(J98="HSG",K98="HSG"),"HSG",IF(AND(J98="HSK",K98="HSK"),"HSK",IF(AND(J98="HSXS",K98="HSG"),"HSG",IF(AND(J98="HSG",K98="HSXS"),"HSG",IF(AND(J98="HSG",K98="HSK"),"HSK",IF(AND(J98="HSK",K98="HSG"),"HSK"," ")))))))</f>
        <v xml:space="preserve"> </v>
      </c>
      <c r="M98" s="59" t="s">
        <v>1582</v>
      </c>
      <c r="N98" s="77" t="s">
        <v>94</v>
      </c>
      <c r="O98" s="45">
        <f t="shared" si="55"/>
        <v>50</v>
      </c>
      <c r="P98" s="3"/>
      <c r="Q98" s="85" t="s">
        <v>1586</v>
      </c>
    </row>
    <row r="99" spans="1:17" s="4" customFormat="1" ht="15" customHeight="1">
      <c r="A99" s="3">
        <v>90</v>
      </c>
      <c r="B99" s="81" t="s">
        <v>590</v>
      </c>
      <c r="C99" s="104" t="s">
        <v>242</v>
      </c>
      <c r="D99" s="105" t="s">
        <v>203</v>
      </c>
      <c r="E99" s="51" t="s">
        <v>610</v>
      </c>
      <c r="F99" s="36">
        <v>7.58</v>
      </c>
      <c r="G99" s="36"/>
      <c r="H99" s="36">
        <v>70</v>
      </c>
      <c r="I99" s="36"/>
      <c r="J99" s="106" t="str">
        <f t="shared" si="56"/>
        <v>HSK</v>
      </c>
      <c r="K99" s="86" t="str">
        <f t="shared" si="56"/>
        <v xml:space="preserve"> </v>
      </c>
      <c r="L99" s="86" t="str">
        <f t="shared" si="57"/>
        <v xml:space="preserve"> </v>
      </c>
      <c r="M99" s="59" t="s">
        <v>1582</v>
      </c>
      <c r="N99" s="64"/>
      <c r="O99" s="45">
        <f t="shared" si="55"/>
        <v>35</v>
      </c>
      <c r="P99" s="3"/>
      <c r="Q99" s="85" t="s">
        <v>1586</v>
      </c>
    </row>
    <row r="100" spans="1:17" s="4" customFormat="1" ht="15" customHeight="1">
      <c r="A100" s="3">
        <v>91</v>
      </c>
      <c r="B100" s="81" t="s">
        <v>591</v>
      </c>
      <c r="C100" s="104" t="s">
        <v>352</v>
      </c>
      <c r="D100" s="105" t="s">
        <v>81</v>
      </c>
      <c r="E100" s="51" t="s">
        <v>610</v>
      </c>
      <c r="F100" s="36">
        <v>7.82</v>
      </c>
      <c r="G100" s="36"/>
      <c r="H100" s="36">
        <v>82</v>
      </c>
      <c r="I100" s="36"/>
      <c r="J100" s="106" t="str">
        <f t="shared" si="56"/>
        <v>HSK</v>
      </c>
      <c r="K100" s="86" t="str">
        <f t="shared" si="56"/>
        <v xml:space="preserve"> </v>
      </c>
      <c r="L100" s="86" t="str">
        <f t="shared" si="57"/>
        <v xml:space="preserve"> </v>
      </c>
      <c r="M100" s="59" t="s">
        <v>1582</v>
      </c>
      <c r="N100" s="64"/>
      <c r="O100" s="45">
        <f t="shared" si="55"/>
        <v>41</v>
      </c>
      <c r="P100" s="3"/>
      <c r="Q100" s="85" t="s">
        <v>1586</v>
      </c>
    </row>
    <row r="101" spans="1:17" s="4" customFormat="1" ht="15" customHeight="1">
      <c r="A101" s="3">
        <v>92</v>
      </c>
      <c r="B101" s="81" t="s">
        <v>592</v>
      </c>
      <c r="C101" s="104" t="s">
        <v>138</v>
      </c>
      <c r="D101" s="105" t="s">
        <v>412</v>
      </c>
      <c r="E101" s="51" t="s">
        <v>610</v>
      </c>
      <c r="F101" s="36">
        <v>7.98</v>
      </c>
      <c r="G101" s="36"/>
      <c r="H101" s="36">
        <v>100</v>
      </c>
      <c r="I101" s="36"/>
      <c r="J101" s="106" t="str">
        <f t="shared" si="56"/>
        <v>HSK</v>
      </c>
      <c r="K101" s="86" t="str">
        <f t="shared" si="56"/>
        <v xml:space="preserve"> </v>
      </c>
      <c r="L101" s="86" t="str">
        <f t="shared" si="57"/>
        <v xml:space="preserve"> </v>
      </c>
      <c r="M101" s="59" t="s">
        <v>1582</v>
      </c>
      <c r="N101" s="64"/>
      <c r="O101" s="45">
        <f t="shared" si="55"/>
        <v>50</v>
      </c>
      <c r="P101" s="3"/>
      <c r="Q101" s="85" t="s">
        <v>1586</v>
      </c>
    </row>
    <row r="102" spans="1:17" s="4" customFormat="1" ht="15" customHeight="1">
      <c r="A102" s="3">
        <v>93</v>
      </c>
      <c r="B102" s="81" t="s">
        <v>593</v>
      </c>
      <c r="C102" s="104" t="s">
        <v>594</v>
      </c>
      <c r="D102" s="105" t="s">
        <v>412</v>
      </c>
      <c r="E102" s="51" t="s">
        <v>610</v>
      </c>
      <c r="F102" s="36">
        <v>7.23</v>
      </c>
      <c r="G102" s="36"/>
      <c r="H102" s="36">
        <v>99</v>
      </c>
      <c r="I102" s="36"/>
      <c r="J102" s="106" t="str">
        <f t="shared" si="56"/>
        <v>HSK</v>
      </c>
      <c r="K102" s="86" t="str">
        <f t="shared" si="56"/>
        <v xml:space="preserve"> </v>
      </c>
      <c r="L102" s="86" t="str">
        <f t="shared" si="57"/>
        <v xml:space="preserve"> </v>
      </c>
      <c r="M102" s="59" t="s">
        <v>1582</v>
      </c>
      <c r="N102" s="64"/>
      <c r="O102" s="45">
        <f t="shared" si="55"/>
        <v>49.5</v>
      </c>
      <c r="P102" s="3"/>
      <c r="Q102" s="85" t="s">
        <v>1586</v>
      </c>
    </row>
    <row r="103" spans="1:17" s="4" customFormat="1" ht="15" customHeight="1">
      <c r="A103" s="3">
        <v>94</v>
      </c>
      <c r="B103" s="71" t="s">
        <v>595</v>
      </c>
      <c r="C103" s="72" t="s">
        <v>303</v>
      </c>
      <c r="D103" s="73" t="s">
        <v>358</v>
      </c>
      <c r="E103" s="51" t="s">
        <v>610</v>
      </c>
      <c r="F103" s="36">
        <v>9</v>
      </c>
      <c r="G103" s="36"/>
      <c r="H103" s="36">
        <v>100</v>
      </c>
      <c r="I103" s="36"/>
      <c r="J103" s="118" t="str">
        <f t="shared" si="56"/>
        <v>HSXS</v>
      </c>
      <c r="K103" s="86" t="str">
        <f t="shared" si="56"/>
        <v xml:space="preserve"> </v>
      </c>
      <c r="L103" s="86" t="str">
        <f t="shared" si="57"/>
        <v xml:space="preserve"> </v>
      </c>
      <c r="M103" s="59" t="s">
        <v>1582</v>
      </c>
      <c r="N103" s="64"/>
      <c r="O103" s="45">
        <f t="shared" si="55"/>
        <v>50</v>
      </c>
      <c r="P103" s="3"/>
    </row>
    <row r="104" spans="1:17" s="4" customFormat="1" ht="15" customHeight="1">
      <c r="A104" s="3">
        <v>95</v>
      </c>
      <c r="B104" s="81" t="s">
        <v>596</v>
      </c>
      <c r="C104" s="104" t="s">
        <v>597</v>
      </c>
      <c r="D104" s="105" t="s">
        <v>103</v>
      </c>
      <c r="E104" s="51" t="s">
        <v>610</v>
      </c>
      <c r="F104" s="36">
        <v>7.27</v>
      </c>
      <c r="G104" s="36"/>
      <c r="H104" s="36">
        <v>82</v>
      </c>
      <c r="I104" s="36"/>
      <c r="J104" s="106" t="str">
        <f t="shared" si="56"/>
        <v>HSK</v>
      </c>
      <c r="K104" s="86" t="str">
        <f t="shared" si="56"/>
        <v xml:space="preserve"> </v>
      </c>
      <c r="L104" s="86" t="str">
        <f t="shared" si="57"/>
        <v xml:space="preserve"> </v>
      </c>
      <c r="M104" s="59" t="s">
        <v>1582</v>
      </c>
      <c r="N104" s="64"/>
      <c r="O104" s="45">
        <f t="shared" si="55"/>
        <v>41</v>
      </c>
      <c r="P104" s="3"/>
      <c r="Q104" s="85" t="s">
        <v>1586</v>
      </c>
    </row>
    <row r="105" spans="1:17" s="4" customFormat="1" ht="15" customHeight="1">
      <c r="A105" s="3">
        <v>96</v>
      </c>
      <c r="B105" s="71" t="s">
        <v>598</v>
      </c>
      <c r="C105" s="72" t="s">
        <v>92</v>
      </c>
      <c r="D105" s="73" t="s">
        <v>103</v>
      </c>
      <c r="E105" s="51" t="s">
        <v>610</v>
      </c>
      <c r="F105" s="36">
        <v>7.05</v>
      </c>
      <c r="G105" s="36"/>
      <c r="H105" s="36">
        <v>88</v>
      </c>
      <c r="I105" s="36"/>
      <c r="J105" s="106" t="str">
        <f t="shared" si="56"/>
        <v>HSK</v>
      </c>
      <c r="K105" s="86" t="str">
        <f t="shared" si="56"/>
        <v xml:space="preserve"> </v>
      </c>
      <c r="L105" s="86" t="str">
        <f t="shared" si="57"/>
        <v xml:space="preserve"> </v>
      </c>
      <c r="M105" s="59" t="s">
        <v>1582</v>
      </c>
      <c r="N105" s="64"/>
      <c r="O105" s="45">
        <f t="shared" si="55"/>
        <v>44</v>
      </c>
      <c r="P105" s="3"/>
    </row>
    <row r="106" spans="1:17" s="4" customFormat="1" ht="15" customHeight="1">
      <c r="A106" s="3">
        <v>97</v>
      </c>
      <c r="B106" s="81" t="s">
        <v>599</v>
      </c>
      <c r="C106" s="104" t="s">
        <v>277</v>
      </c>
      <c r="D106" s="105" t="s">
        <v>75</v>
      </c>
      <c r="E106" s="51" t="s">
        <v>610</v>
      </c>
      <c r="F106" s="36">
        <v>7.75</v>
      </c>
      <c r="G106" s="36"/>
      <c r="H106" s="36">
        <v>86</v>
      </c>
      <c r="I106" s="36"/>
      <c r="J106" s="106" t="str">
        <f t="shared" si="56"/>
        <v>HSK</v>
      </c>
      <c r="K106" s="86" t="str">
        <f t="shared" si="56"/>
        <v xml:space="preserve"> </v>
      </c>
      <c r="L106" s="86" t="str">
        <f t="shared" si="57"/>
        <v xml:space="preserve"> </v>
      </c>
      <c r="M106" s="59" t="s">
        <v>1582</v>
      </c>
      <c r="N106" s="64"/>
      <c r="O106" s="45">
        <f t="shared" si="55"/>
        <v>43</v>
      </c>
      <c r="P106" s="3"/>
      <c r="Q106" s="85" t="s">
        <v>1586</v>
      </c>
    </row>
    <row r="107" spans="1:17" s="4" customFormat="1" ht="15" customHeight="1">
      <c r="A107" s="3">
        <v>98</v>
      </c>
      <c r="B107" s="81" t="s">
        <v>600</v>
      </c>
      <c r="C107" s="104" t="s">
        <v>267</v>
      </c>
      <c r="D107" s="105" t="s">
        <v>229</v>
      </c>
      <c r="E107" s="51" t="s">
        <v>610</v>
      </c>
      <c r="F107" s="36">
        <v>8.4499999999999993</v>
      </c>
      <c r="G107" s="78"/>
      <c r="H107" s="36">
        <v>86</v>
      </c>
      <c r="I107" s="36"/>
      <c r="J107" s="106" t="str">
        <f t="shared" ref="J107:K114" si="58">IF(AND(F107&gt;=9,H107&gt;=90),"HSXS",IF(AND(F107&gt;=8,H107&gt;=80),"HSG",IF(AND(F107&gt;=7,H107&gt;=70),"HSK"," ")))</f>
        <v>HSG</v>
      </c>
      <c r="K107" s="86" t="str">
        <f t="shared" si="58"/>
        <v xml:space="preserve"> </v>
      </c>
      <c r="L107" s="86" t="str">
        <f t="shared" si="57"/>
        <v xml:space="preserve"> </v>
      </c>
      <c r="M107" s="59" t="s">
        <v>1582</v>
      </c>
      <c r="N107" s="64"/>
      <c r="O107" s="45">
        <f t="shared" si="55"/>
        <v>43</v>
      </c>
      <c r="P107" s="3"/>
      <c r="Q107" s="85" t="s">
        <v>1586</v>
      </c>
    </row>
    <row r="108" spans="1:17" s="4" customFormat="1" ht="15" customHeight="1">
      <c r="A108" s="3">
        <v>99</v>
      </c>
      <c r="B108" s="81" t="s">
        <v>601</v>
      </c>
      <c r="C108" s="104" t="s">
        <v>50</v>
      </c>
      <c r="D108" s="105" t="s">
        <v>229</v>
      </c>
      <c r="E108" s="51" t="s">
        <v>610</v>
      </c>
      <c r="F108" s="36">
        <v>7.1</v>
      </c>
      <c r="G108" s="36"/>
      <c r="H108" s="36">
        <v>84</v>
      </c>
      <c r="I108" s="36"/>
      <c r="J108" s="106" t="str">
        <f t="shared" si="58"/>
        <v>HSK</v>
      </c>
      <c r="K108" s="86" t="str">
        <f t="shared" si="58"/>
        <v xml:space="preserve"> </v>
      </c>
      <c r="L108" s="86" t="str">
        <f t="shared" si="57"/>
        <v xml:space="preserve"> </v>
      </c>
      <c r="M108" s="59" t="s">
        <v>1582</v>
      </c>
      <c r="N108" s="64"/>
      <c r="O108" s="45">
        <f t="shared" si="55"/>
        <v>42</v>
      </c>
      <c r="P108" s="3"/>
      <c r="Q108" s="85" t="s">
        <v>1586</v>
      </c>
    </row>
    <row r="109" spans="1:17" s="4" customFormat="1" ht="15" customHeight="1">
      <c r="A109" s="3">
        <v>100</v>
      </c>
      <c r="B109" s="71" t="s">
        <v>602</v>
      </c>
      <c r="C109" s="72" t="s">
        <v>393</v>
      </c>
      <c r="D109" s="73" t="s">
        <v>454</v>
      </c>
      <c r="E109" s="51" t="s">
        <v>610</v>
      </c>
      <c r="F109" s="36">
        <v>7.76</v>
      </c>
      <c r="G109" s="78"/>
      <c r="H109" s="36">
        <v>90</v>
      </c>
      <c r="I109" s="36"/>
      <c r="J109" s="106" t="str">
        <f t="shared" si="58"/>
        <v>HSK</v>
      </c>
      <c r="K109" s="86" t="str">
        <f t="shared" si="58"/>
        <v xml:space="preserve"> </v>
      </c>
      <c r="L109" s="86" t="str">
        <f t="shared" si="57"/>
        <v xml:space="preserve"> </v>
      </c>
      <c r="M109" s="59" t="s">
        <v>1582</v>
      </c>
      <c r="N109" s="64"/>
      <c r="O109" s="45">
        <f t="shared" si="55"/>
        <v>45</v>
      </c>
      <c r="P109" s="3"/>
    </row>
    <row r="110" spans="1:17" s="4" customFormat="1" ht="15" customHeight="1">
      <c r="A110" s="3">
        <v>101</v>
      </c>
      <c r="B110" s="81" t="s">
        <v>603</v>
      </c>
      <c r="C110" s="104" t="s">
        <v>180</v>
      </c>
      <c r="D110" s="105" t="s">
        <v>299</v>
      </c>
      <c r="E110" s="51" t="s">
        <v>610</v>
      </c>
      <c r="F110" s="36">
        <v>7.2</v>
      </c>
      <c r="G110" s="36"/>
      <c r="H110" s="36">
        <v>95</v>
      </c>
      <c r="I110" s="36"/>
      <c r="J110" s="106" t="str">
        <f t="shared" si="58"/>
        <v>HSK</v>
      </c>
      <c r="K110" s="86" t="str">
        <f t="shared" si="58"/>
        <v xml:space="preserve"> </v>
      </c>
      <c r="L110" s="86" t="str">
        <f t="shared" si="57"/>
        <v xml:space="preserve"> </v>
      </c>
      <c r="M110" s="59" t="s">
        <v>1582</v>
      </c>
      <c r="N110" s="77" t="s">
        <v>94</v>
      </c>
      <c r="O110" s="45">
        <f t="shared" si="55"/>
        <v>47.5</v>
      </c>
      <c r="P110" s="3"/>
      <c r="Q110" s="85" t="s">
        <v>1586</v>
      </c>
    </row>
    <row r="111" spans="1:17" s="4" customFormat="1" ht="15" customHeight="1">
      <c r="A111" s="3">
        <v>102</v>
      </c>
      <c r="B111" s="81" t="s">
        <v>604</v>
      </c>
      <c r="C111" s="104" t="s">
        <v>605</v>
      </c>
      <c r="D111" s="105" t="s">
        <v>256</v>
      </c>
      <c r="E111" s="51" t="s">
        <v>610</v>
      </c>
      <c r="F111" s="36">
        <v>7.59</v>
      </c>
      <c r="G111" s="36"/>
      <c r="H111" s="36">
        <v>88</v>
      </c>
      <c r="I111" s="36"/>
      <c r="J111" s="106" t="str">
        <f t="shared" si="58"/>
        <v>HSK</v>
      </c>
      <c r="K111" s="86" t="str">
        <f t="shared" si="58"/>
        <v xml:space="preserve"> </v>
      </c>
      <c r="L111" s="86" t="str">
        <f t="shared" si="57"/>
        <v xml:space="preserve"> </v>
      </c>
      <c r="M111" s="59" t="s">
        <v>1582</v>
      </c>
      <c r="N111" s="77" t="s">
        <v>94</v>
      </c>
      <c r="O111" s="45">
        <f t="shared" si="55"/>
        <v>44</v>
      </c>
      <c r="P111" s="3"/>
      <c r="Q111" s="85" t="s">
        <v>1586</v>
      </c>
    </row>
    <row r="112" spans="1:17" s="4" customFormat="1" ht="15" customHeight="1">
      <c r="A112" s="3">
        <v>103</v>
      </c>
      <c r="B112" s="81" t="s">
        <v>606</v>
      </c>
      <c r="C112" s="104" t="s">
        <v>99</v>
      </c>
      <c r="D112" s="105" t="s">
        <v>356</v>
      </c>
      <c r="E112" s="51" t="s">
        <v>610</v>
      </c>
      <c r="F112" s="36">
        <v>8.1199999999999992</v>
      </c>
      <c r="G112" s="36"/>
      <c r="H112" s="36">
        <v>85</v>
      </c>
      <c r="I112" s="36"/>
      <c r="J112" s="106" t="str">
        <f t="shared" si="58"/>
        <v>HSG</v>
      </c>
      <c r="K112" s="86" t="str">
        <f t="shared" si="58"/>
        <v xml:space="preserve"> </v>
      </c>
      <c r="L112" s="86" t="str">
        <f t="shared" si="57"/>
        <v xml:space="preserve"> </v>
      </c>
      <c r="M112" s="59" t="s">
        <v>1582</v>
      </c>
      <c r="N112" s="64"/>
      <c r="O112" s="45">
        <f t="shared" ref="O112:O114" si="59">SUM(H112:I112)/2</f>
        <v>42.5</v>
      </c>
      <c r="P112" s="3"/>
      <c r="Q112" s="85" t="s">
        <v>1586</v>
      </c>
    </row>
    <row r="113" spans="1:17" s="4" customFormat="1" ht="15" customHeight="1">
      <c r="A113" s="3">
        <v>104</v>
      </c>
      <c r="B113" s="81" t="s">
        <v>607</v>
      </c>
      <c r="C113" s="104" t="s">
        <v>608</v>
      </c>
      <c r="D113" s="105" t="s">
        <v>356</v>
      </c>
      <c r="E113" s="51" t="s">
        <v>610</v>
      </c>
      <c r="F113" s="36">
        <v>7.47</v>
      </c>
      <c r="G113" s="36"/>
      <c r="H113" s="36">
        <v>91</v>
      </c>
      <c r="I113" s="36"/>
      <c r="J113" s="106" t="str">
        <f t="shared" si="58"/>
        <v>HSK</v>
      </c>
      <c r="K113" s="86" t="str">
        <f t="shared" si="58"/>
        <v xml:space="preserve"> </v>
      </c>
      <c r="L113" s="86" t="str">
        <f t="shared" si="57"/>
        <v xml:space="preserve"> </v>
      </c>
      <c r="M113" s="59" t="s">
        <v>1582</v>
      </c>
      <c r="N113" s="64"/>
      <c r="O113" s="45">
        <f t="shared" si="59"/>
        <v>45.5</v>
      </c>
      <c r="P113" s="3"/>
      <c r="Q113" s="85" t="s">
        <v>1586</v>
      </c>
    </row>
    <row r="114" spans="1:17" s="4" customFormat="1" ht="15" customHeight="1">
      <c r="A114" s="3">
        <v>105</v>
      </c>
      <c r="B114" s="71" t="s">
        <v>609</v>
      </c>
      <c r="C114" s="72" t="s">
        <v>230</v>
      </c>
      <c r="D114" s="73" t="s">
        <v>461</v>
      </c>
      <c r="E114" s="51" t="s">
        <v>610</v>
      </c>
      <c r="F114" s="36">
        <v>7.4</v>
      </c>
      <c r="G114" s="36"/>
      <c r="H114" s="36">
        <v>83</v>
      </c>
      <c r="I114" s="36"/>
      <c r="J114" s="106" t="str">
        <f t="shared" si="58"/>
        <v>HSK</v>
      </c>
      <c r="K114" s="86" t="str">
        <f t="shared" si="58"/>
        <v xml:space="preserve"> </v>
      </c>
      <c r="L114" s="86" t="str">
        <f t="shared" si="57"/>
        <v xml:space="preserve"> </v>
      </c>
      <c r="M114" s="59" t="s">
        <v>1582</v>
      </c>
      <c r="N114" s="64"/>
      <c r="O114" s="45">
        <f t="shared" si="59"/>
        <v>41.5</v>
      </c>
      <c r="P114" s="3"/>
    </row>
    <row r="115" spans="1:17" s="4" customFormat="1" ht="15" customHeight="1">
      <c r="A115" s="3">
        <v>106</v>
      </c>
      <c r="B115" s="71" t="s">
        <v>623</v>
      </c>
      <c r="C115" s="72" t="s">
        <v>97</v>
      </c>
      <c r="D115" s="73" t="s">
        <v>412</v>
      </c>
      <c r="E115" s="51" t="s">
        <v>635</v>
      </c>
      <c r="F115" s="78">
        <v>7.72</v>
      </c>
      <c r="G115" s="36"/>
      <c r="H115" s="36">
        <v>83</v>
      </c>
      <c r="I115" s="36"/>
      <c r="J115" s="106" t="str">
        <f t="shared" ref="J115:K115" si="60">IF(AND(F115&gt;=9,H115&gt;=90),"HSXS",IF(AND(F115&gt;=8,H115&gt;=80),"HSG",IF(AND(F115&gt;=7,H115&gt;=70),"HSK"," ")))</f>
        <v>HSK</v>
      </c>
      <c r="K115" s="86" t="str">
        <f t="shared" si="60"/>
        <v xml:space="preserve"> </v>
      </c>
      <c r="L115" s="86" t="str">
        <f t="shared" ref="L115" si="61">IF(AND(J115="HSXS",K115="HSXS"),"HSXS",IF(AND(J115="HSG",K115="HSG"),"HSG",IF(AND(J115="HSK",K115="HSK"),"HSK",IF(AND(J115="HSXS",K115="HSG"),"HSG",IF(AND(J115="HSG",K115="HSXS"),"HSG",IF(AND(J115="HSG",K115="HSK"),"HSK",IF(AND(J115="HSK",K115="HSG"),"HSK"," ")))))))</f>
        <v xml:space="preserve"> </v>
      </c>
      <c r="M115" s="59" t="s">
        <v>1582</v>
      </c>
      <c r="N115" s="77"/>
      <c r="O115" s="45">
        <f t="shared" ref="O115:O123" si="62">SUM(H115:I115)/2</f>
        <v>41.5</v>
      </c>
      <c r="P115" s="3"/>
    </row>
    <row r="116" spans="1:17" s="4" customFormat="1" ht="15" customHeight="1">
      <c r="A116" s="3">
        <v>107</v>
      </c>
      <c r="B116" s="71" t="s">
        <v>624</v>
      </c>
      <c r="C116" s="72" t="s">
        <v>625</v>
      </c>
      <c r="D116" s="73" t="s">
        <v>364</v>
      </c>
      <c r="E116" s="51" t="s">
        <v>635</v>
      </c>
      <c r="F116" s="78">
        <v>7.17</v>
      </c>
      <c r="G116" s="36"/>
      <c r="H116" s="36">
        <v>77</v>
      </c>
      <c r="I116" s="36"/>
      <c r="J116" s="106" t="str">
        <f t="shared" ref="J116:K117" si="63">IF(AND(F116&gt;=9,H116&gt;=90),"HSXS",IF(AND(F116&gt;=8,H116&gt;=80),"HSG",IF(AND(F116&gt;=7,H116&gt;=70),"HSK"," ")))</f>
        <v>HSK</v>
      </c>
      <c r="K116" s="86" t="str">
        <f t="shared" si="63"/>
        <v xml:space="preserve"> </v>
      </c>
      <c r="L116" s="86" t="str">
        <f t="shared" ref="L116:L117" si="64">IF(AND(J116="HSXS",K116="HSXS"),"HSXS",IF(AND(J116="HSG",K116="HSG"),"HSG",IF(AND(J116="HSK",K116="HSK"),"HSK",IF(AND(J116="HSXS",K116="HSG"),"HSG",IF(AND(J116="HSG",K116="HSXS"),"HSG",IF(AND(J116="HSG",K116="HSK"),"HSK",IF(AND(J116="HSK",K116="HSG"),"HSK"," ")))))))</f>
        <v xml:space="preserve"> </v>
      </c>
      <c r="M116" s="59" t="s">
        <v>1582</v>
      </c>
      <c r="N116" s="77"/>
      <c r="O116" s="45">
        <f t="shared" si="62"/>
        <v>38.5</v>
      </c>
      <c r="P116" s="3"/>
    </row>
    <row r="117" spans="1:17" s="4" customFormat="1" ht="15" customHeight="1">
      <c r="A117" s="3">
        <v>108</v>
      </c>
      <c r="B117" s="71" t="s">
        <v>626</v>
      </c>
      <c r="C117" s="72" t="s">
        <v>380</v>
      </c>
      <c r="D117" s="73" t="s">
        <v>107</v>
      </c>
      <c r="E117" s="51" t="s">
        <v>635</v>
      </c>
      <c r="F117" s="78">
        <v>8.1199999999999992</v>
      </c>
      <c r="G117" s="36"/>
      <c r="H117" s="36">
        <v>90</v>
      </c>
      <c r="I117" s="36"/>
      <c r="J117" s="106" t="str">
        <f t="shared" si="63"/>
        <v>HSG</v>
      </c>
      <c r="K117" s="86" t="str">
        <f t="shared" si="63"/>
        <v xml:space="preserve"> </v>
      </c>
      <c r="L117" s="86" t="str">
        <f t="shared" si="64"/>
        <v xml:space="preserve"> </v>
      </c>
      <c r="M117" s="59" t="s">
        <v>1582</v>
      </c>
      <c r="N117" s="77"/>
      <c r="O117" s="45">
        <f t="shared" si="62"/>
        <v>45</v>
      </c>
      <c r="P117" s="3"/>
    </row>
    <row r="118" spans="1:17" s="4" customFormat="1" ht="15" customHeight="1">
      <c r="A118" s="3">
        <v>109</v>
      </c>
      <c r="B118" s="71" t="s">
        <v>627</v>
      </c>
      <c r="C118" s="72" t="s">
        <v>628</v>
      </c>
      <c r="D118" s="73" t="s">
        <v>332</v>
      </c>
      <c r="E118" s="51" t="s">
        <v>635</v>
      </c>
      <c r="F118" s="78">
        <v>7.38</v>
      </c>
      <c r="G118" s="78"/>
      <c r="H118" s="36">
        <v>88</v>
      </c>
      <c r="I118" s="36"/>
      <c r="J118" s="106" t="str">
        <f t="shared" ref="J118:K121" si="65">IF(AND(F118&gt;=9,H118&gt;=90),"HSXS",IF(AND(F118&gt;=8,H118&gt;=80),"HSG",IF(AND(F118&gt;=7,H118&gt;=70),"HSK"," ")))</f>
        <v>HSK</v>
      </c>
      <c r="K118" s="86" t="str">
        <f t="shared" si="65"/>
        <v xml:space="preserve"> </v>
      </c>
      <c r="L118" s="86" t="str">
        <f t="shared" ref="L118:L121" si="66">IF(AND(J118="HSXS",K118="HSXS"),"HSXS",IF(AND(J118="HSG",K118="HSG"),"HSG",IF(AND(J118="HSK",K118="HSK"),"HSK",IF(AND(J118="HSXS",K118="HSG"),"HSG",IF(AND(J118="HSG",K118="HSXS"),"HSG",IF(AND(J118="HSG",K118="HSK"),"HSK",IF(AND(J118="HSK",K118="HSG"),"HSK"," ")))))))</f>
        <v xml:space="preserve"> </v>
      </c>
      <c r="M118" s="59" t="s">
        <v>1582</v>
      </c>
      <c r="N118" s="77" t="s">
        <v>94</v>
      </c>
      <c r="O118" s="45">
        <f t="shared" si="62"/>
        <v>44</v>
      </c>
      <c r="P118" s="3"/>
    </row>
    <row r="119" spans="1:17" s="4" customFormat="1" ht="15" customHeight="1">
      <c r="A119" s="3">
        <v>110</v>
      </c>
      <c r="B119" s="81" t="s">
        <v>629</v>
      </c>
      <c r="C119" s="104" t="s">
        <v>630</v>
      </c>
      <c r="D119" s="105" t="s">
        <v>284</v>
      </c>
      <c r="E119" s="51" t="s">
        <v>635</v>
      </c>
      <c r="F119" s="78">
        <v>8.02</v>
      </c>
      <c r="G119" s="36"/>
      <c r="H119" s="36">
        <v>100</v>
      </c>
      <c r="I119" s="36"/>
      <c r="J119" s="106" t="str">
        <f t="shared" si="65"/>
        <v>HSG</v>
      </c>
      <c r="K119" s="86" t="str">
        <f t="shared" si="65"/>
        <v xml:space="preserve"> </v>
      </c>
      <c r="L119" s="86" t="str">
        <f t="shared" si="66"/>
        <v xml:space="preserve"> </v>
      </c>
      <c r="M119" s="59" t="s">
        <v>1582</v>
      </c>
      <c r="N119" s="77" t="s">
        <v>94</v>
      </c>
      <c r="O119" s="45">
        <f t="shared" si="62"/>
        <v>50</v>
      </c>
      <c r="P119" s="3"/>
      <c r="Q119" s="85" t="s">
        <v>1586</v>
      </c>
    </row>
    <row r="120" spans="1:17" s="4" customFormat="1" ht="15" customHeight="1">
      <c r="A120" s="3">
        <v>111</v>
      </c>
      <c r="B120" s="81" t="s">
        <v>631</v>
      </c>
      <c r="C120" s="104" t="s">
        <v>632</v>
      </c>
      <c r="D120" s="105" t="s">
        <v>409</v>
      </c>
      <c r="E120" s="51" t="s">
        <v>635</v>
      </c>
      <c r="F120" s="78">
        <v>7.87</v>
      </c>
      <c r="G120" s="36"/>
      <c r="H120" s="36">
        <v>88</v>
      </c>
      <c r="I120" s="36"/>
      <c r="J120" s="106" t="str">
        <f t="shared" si="65"/>
        <v>HSK</v>
      </c>
      <c r="K120" s="86" t="str">
        <f t="shared" si="65"/>
        <v xml:space="preserve"> </v>
      </c>
      <c r="L120" s="86" t="str">
        <f t="shared" si="66"/>
        <v xml:space="preserve"> </v>
      </c>
      <c r="M120" s="59" t="s">
        <v>1582</v>
      </c>
      <c r="N120" s="77"/>
      <c r="O120" s="45">
        <f t="shared" si="62"/>
        <v>44</v>
      </c>
      <c r="P120" s="3"/>
      <c r="Q120" s="85" t="s">
        <v>1586</v>
      </c>
    </row>
    <row r="121" spans="1:17" s="4" customFormat="1" ht="15" customHeight="1">
      <c r="A121" s="3">
        <v>112</v>
      </c>
      <c r="B121" s="71" t="s">
        <v>633</v>
      </c>
      <c r="C121" s="72" t="s">
        <v>634</v>
      </c>
      <c r="D121" s="73" t="s">
        <v>354</v>
      </c>
      <c r="E121" s="51" t="s">
        <v>635</v>
      </c>
      <c r="F121" s="78">
        <v>7.78</v>
      </c>
      <c r="G121" s="36"/>
      <c r="H121" s="36">
        <v>82</v>
      </c>
      <c r="I121" s="36"/>
      <c r="J121" s="106" t="str">
        <f t="shared" si="65"/>
        <v>HSK</v>
      </c>
      <c r="K121" s="86" t="str">
        <f t="shared" si="65"/>
        <v xml:space="preserve"> </v>
      </c>
      <c r="L121" s="86" t="str">
        <f t="shared" si="66"/>
        <v xml:space="preserve"> </v>
      </c>
      <c r="M121" s="59" t="s">
        <v>1582</v>
      </c>
      <c r="N121" s="77" t="s">
        <v>94</v>
      </c>
      <c r="O121" s="45">
        <f t="shared" si="62"/>
        <v>41</v>
      </c>
      <c r="P121" s="3"/>
    </row>
    <row r="122" spans="1:17" s="4" customFormat="1" ht="15" customHeight="1">
      <c r="A122" s="3">
        <v>113</v>
      </c>
      <c r="B122" s="71" t="s">
        <v>636</v>
      </c>
      <c r="C122" s="72" t="s">
        <v>637</v>
      </c>
      <c r="D122" s="73" t="s">
        <v>321</v>
      </c>
      <c r="E122" s="51" t="s">
        <v>639</v>
      </c>
      <c r="F122" s="78">
        <v>7.23</v>
      </c>
      <c r="G122" s="36"/>
      <c r="H122" s="36">
        <v>84</v>
      </c>
      <c r="I122" s="36"/>
      <c r="J122" s="106" t="str">
        <f t="shared" ref="J122:K126" si="67">IF(AND(F122&gt;=9,H122&gt;=90),"HSXS",IF(AND(F122&gt;=8,H122&gt;=80),"HSG",IF(AND(F122&gt;=7,H122&gt;=70),"HSK"," ")))</f>
        <v>HSK</v>
      </c>
      <c r="K122" s="86" t="str">
        <f t="shared" si="67"/>
        <v xml:space="preserve"> </v>
      </c>
      <c r="L122" s="86" t="str">
        <f t="shared" ref="L122:L125" si="68">IF(AND(J122="HSXS",K122="HSXS"),"HSXS",IF(AND(J122="HSG",K122="HSG"),"HSG",IF(AND(J122="HSK",K122="HSK"),"HSK",IF(AND(J122="HSXS",K122="HSG"),"HSG",IF(AND(J122="HSG",K122="HSXS"),"HSG",IF(AND(J122="HSG",K122="HSK"),"HSK",IF(AND(J122="HSK",K122="HSG"),"HSK"," ")))))))</f>
        <v xml:space="preserve"> </v>
      </c>
      <c r="M122" s="59" t="s">
        <v>1582</v>
      </c>
      <c r="N122" s="77" t="s">
        <v>94</v>
      </c>
      <c r="O122" s="45">
        <f t="shared" si="62"/>
        <v>42</v>
      </c>
      <c r="P122" s="3"/>
    </row>
    <row r="123" spans="1:17" s="4" customFormat="1" ht="15" customHeight="1">
      <c r="A123" s="3">
        <v>114</v>
      </c>
      <c r="B123" s="81" t="s">
        <v>638</v>
      </c>
      <c r="C123" s="104" t="s">
        <v>249</v>
      </c>
      <c r="D123" s="105" t="s">
        <v>375</v>
      </c>
      <c r="E123" s="51" t="s">
        <v>639</v>
      </c>
      <c r="F123" s="78">
        <v>7.63</v>
      </c>
      <c r="G123" s="36"/>
      <c r="H123" s="36">
        <v>80</v>
      </c>
      <c r="I123" s="36"/>
      <c r="J123" s="106" t="str">
        <f t="shared" si="67"/>
        <v>HSK</v>
      </c>
      <c r="K123" s="86" t="str">
        <f t="shared" si="67"/>
        <v xml:space="preserve"> </v>
      </c>
      <c r="L123" s="86" t="str">
        <f t="shared" si="68"/>
        <v xml:space="preserve"> </v>
      </c>
      <c r="M123" s="59" t="s">
        <v>1582</v>
      </c>
      <c r="N123" s="77" t="s">
        <v>94</v>
      </c>
      <c r="O123" s="45">
        <f t="shared" si="62"/>
        <v>40</v>
      </c>
      <c r="P123" s="3"/>
      <c r="Q123" s="85" t="s">
        <v>1586</v>
      </c>
    </row>
    <row r="124" spans="1:17" s="4" customFormat="1" ht="15" customHeight="1">
      <c r="A124" s="3">
        <v>115</v>
      </c>
      <c r="B124" s="81" t="s">
        <v>611</v>
      </c>
      <c r="C124" s="104" t="s">
        <v>612</v>
      </c>
      <c r="D124" s="105" t="s">
        <v>480</v>
      </c>
      <c r="E124" s="51" t="s">
        <v>616</v>
      </c>
      <c r="F124" s="78">
        <v>7.3</v>
      </c>
      <c r="G124" s="36"/>
      <c r="H124" s="36">
        <v>76</v>
      </c>
      <c r="I124" s="36"/>
      <c r="J124" s="106" t="str">
        <f t="shared" si="67"/>
        <v>HSK</v>
      </c>
      <c r="K124" s="86" t="str">
        <f t="shared" si="67"/>
        <v xml:space="preserve"> </v>
      </c>
      <c r="L124" s="86" t="str">
        <f t="shared" si="68"/>
        <v xml:space="preserve"> </v>
      </c>
      <c r="M124" s="59" t="s">
        <v>1582</v>
      </c>
      <c r="N124" s="77"/>
      <c r="O124" s="45">
        <f t="shared" ref="O124:O127" si="69">SUM(H124:I124)/2</f>
        <v>38</v>
      </c>
      <c r="P124" s="3"/>
      <c r="Q124" s="85" t="s">
        <v>1586</v>
      </c>
    </row>
    <row r="125" spans="1:17" s="4" customFormat="1" ht="15" customHeight="1">
      <c r="A125" s="3">
        <v>116</v>
      </c>
      <c r="B125" s="81" t="s">
        <v>613</v>
      </c>
      <c r="C125" s="104" t="s">
        <v>385</v>
      </c>
      <c r="D125" s="105" t="s">
        <v>358</v>
      </c>
      <c r="E125" s="51" t="s">
        <v>616</v>
      </c>
      <c r="F125" s="78">
        <v>7.34</v>
      </c>
      <c r="G125" s="36"/>
      <c r="H125" s="36">
        <v>73</v>
      </c>
      <c r="I125" s="36"/>
      <c r="J125" s="106" t="str">
        <f t="shared" si="67"/>
        <v>HSK</v>
      </c>
      <c r="K125" s="86" t="str">
        <f t="shared" si="67"/>
        <v xml:space="preserve"> </v>
      </c>
      <c r="L125" s="86" t="str">
        <f t="shared" si="68"/>
        <v xml:space="preserve"> </v>
      </c>
      <c r="M125" s="59" t="s">
        <v>1582</v>
      </c>
      <c r="N125" s="77"/>
      <c r="O125" s="45">
        <f t="shared" si="69"/>
        <v>36.5</v>
      </c>
      <c r="P125" s="3"/>
      <c r="Q125" s="85" t="s">
        <v>1586</v>
      </c>
    </row>
    <row r="126" spans="1:17" s="4" customFormat="1" ht="15" customHeight="1">
      <c r="A126" s="3">
        <v>117</v>
      </c>
      <c r="B126" s="71" t="s">
        <v>615</v>
      </c>
      <c r="C126" s="72" t="s">
        <v>98</v>
      </c>
      <c r="D126" s="73" t="s">
        <v>405</v>
      </c>
      <c r="E126" s="51" t="s">
        <v>616</v>
      </c>
      <c r="F126" s="78">
        <v>7.28</v>
      </c>
      <c r="G126" s="36"/>
      <c r="H126" s="36">
        <v>73</v>
      </c>
      <c r="I126" s="36"/>
      <c r="J126" s="106" t="str">
        <f t="shared" si="67"/>
        <v>HSK</v>
      </c>
      <c r="K126" s="86" t="str">
        <f t="shared" si="67"/>
        <v xml:space="preserve"> </v>
      </c>
      <c r="L126" s="86" t="str">
        <f t="shared" ref="L126" si="70">IF(AND(J126="HSXS",K126="HSXS"),"HSXS",IF(AND(J126="HSG",K126="HSG"),"HSG",IF(AND(J126="HSK",K126="HSK"),"HSK",IF(AND(J126="HSXS",K126="HSG"),"HSG",IF(AND(J126="HSG",K126="HSXS"),"HSG",IF(AND(J126="HSG",K126="HSK"),"HSK",IF(AND(J126="HSK",K126="HSG"),"HSK"," ")))))))</f>
        <v xml:space="preserve"> </v>
      </c>
      <c r="M126" s="59" t="s">
        <v>1582</v>
      </c>
      <c r="N126" s="77"/>
      <c r="O126" s="45">
        <f t="shared" si="69"/>
        <v>36.5</v>
      </c>
      <c r="P126" s="3"/>
    </row>
    <row r="127" spans="1:17" s="4" customFormat="1" ht="15" customHeight="1">
      <c r="A127" s="3">
        <v>118</v>
      </c>
      <c r="B127" s="81" t="s">
        <v>620</v>
      </c>
      <c r="C127" s="104" t="s">
        <v>68</v>
      </c>
      <c r="D127" s="105" t="s">
        <v>203</v>
      </c>
      <c r="E127" s="51" t="s">
        <v>619</v>
      </c>
      <c r="F127" s="78">
        <v>7.13</v>
      </c>
      <c r="G127" s="36"/>
      <c r="H127" s="36">
        <v>82</v>
      </c>
      <c r="I127" s="36"/>
      <c r="J127" s="106" t="str">
        <f t="shared" ref="J127:K127" si="71">IF(AND(F127&gt;=9,H127&gt;=90),"HSXS",IF(AND(F127&gt;=8,H127&gt;=80),"HSG",IF(AND(F127&gt;=7,H127&gt;=70),"HSK"," ")))</f>
        <v>HSK</v>
      </c>
      <c r="K127" s="86" t="str">
        <f t="shared" si="71"/>
        <v xml:space="preserve"> </v>
      </c>
      <c r="L127" s="86" t="str">
        <f t="shared" ref="L127" si="72">IF(AND(J127="HSXS",K127="HSXS"),"HSXS",IF(AND(J127="HSG",K127="HSG"),"HSG",IF(AND(J127="HSK",K127="HSK"),"HSK",IF(AND(J127="HSXS",K127="HSG"),"HSG",IF(AND(J127="HSG",K127="HSXS"),"HSG",IF(AND(J127="HSG",K127="HSK"),"HSK",IF(AND(J127="HSK",K127="HSG"),"HSK"," ")))))))</f>
        <v xml:space="preserve"> </v>
      </c>
      <c r="M127" s="59" t="s">
        <v>1582</v>
      </c>
      <c r="N127" s="77"/>
      <c r="O127" s="45">
        <f t="shared" si="69"/>
        <v>41</v>
      </c>
      <c r="P127" s="3"/>
      <c r="Q127" s="85" t="s">
        <v>1586</v>
      </c>
    </row>
    <row r="128" spans="1:17" s="4" customFormat="1" ht="15" customHeight="1">
      <c r="A128" s="3">
        <v>119</v>
      </c>
      <c r="B128" s="81" t="s">
        <v>621</v>
      </c>
      <c r="C128" s="104" t="s">
        <v>622</v>
      </c>
      <c r="D128" s="105" t="s">
        <v>461</v>
      </c>
      <c r="E128" s="51" t="s">
        <v>619</v>
      </c>
      <c r="F128" s="78">
        <v>7.37</v>
      </c>
      <c r="G128" s="36"/>
      <c r="H128" s="36">
        <v>76</v>
      </c>
      <c r="I128" s="36"/>
      <c r="J128" s="106" t="str">
        <f t="shared" ref="J128:K142" si="73">IF(AND(F128&gt;=9,H128&gt;=90),"HSXS",IF(AND(F128&gt;=8,H128&gt;=80),"HSG",IF(AND(F128&gt;=7,H128&gt;=70),"HSK"," ")))</f>
        <v>HSK</v>
      </c>
      <c r="K128" s="86" t="str">
        <f t="shared" si="73"/>
        <v xml:space="preserve"> </v>
      </c>
      <c r="L128" s="86" t="str">
        <f t="shared" ref="L128:L144" si="74">IF(AND(J128="HSXS",K128="HSXS"),"HSXS",IF(AND(J128="HSG",K128="HSG"),"HSG",IF(AND(J128="HSK",K128="HSK"),"HSK",IF(AND(J128="HSXS",K128="HSG"),"HSG",IF(AND(J128="HSG",K128="HSXS"),"HSG",IF(AND(J128="HSG",K128="HSK"),"HSK",IF(AND(J128="HSK",K128="HSG"),"HSK"," ")))))))</f>
        <v xml:space="preserve"> </v>
      </c>
      <c r="M128" s="59" t="s">
        <v>1582</v>
      </c>
      <c r="N128" s="77"/>
      <c r="O128" s="45">
        <f t="shared" ref="O128:O144" si="75">SUM(H128:I128)/2</f>
        <v>38</v>
      </c>
      <c r="P128" s="3"/>
      <c r="Q128" s="85" t="s">
        <v>1586</v>
      </c>
    </row>
    <row r="129" spans="1:17" s="4" customFormat="1" ht="15" customHeight="1">
      <c r="A129" s="3">
        <v>120</v>
      </c>
      <c r="B129" s="71" t="s">
        <v>640</v>
      </c>
      <c r="C129" s="72" t="s">
        <v>641</v>
      </c>
      <c r="D129" s="73" t="s">
        <v>462</v>
      </c>
      <c r="E129" s="51" t="s">
        <v>652</v>
      </c>
      <c r="F129" s="78">
        <v>8.31</v>
      </c>
      <c r="G129" s="78"/>
      <c r="H129" s="36">
        <v>86</v>
      </c>
      <c r="I129" s="36"/>
      <c r="J129" s="106" t="str">
        <f t="shared" si="73"/>
        <v>HSG</v>
      </c>
      <c r="K129" s="86" t="str">
        <f t="shared" si="73"/>
        <v xml:space="preserve"> </v>
      </c>
      <c r="L129" s="86" t="str">
        <f t="shared" si="74"/>
        <v xml:space="preserve"> </v>
      </c>
      <c r="M129" s="59" t="s">
        <v>1582</v>
      </c>
      <c r="N129" s="13"/>
      <c r="O129" s="45">
        <f t="shared" si="75"/>
        <v>43</v>
      </c>
      <c r="P129" s="3"/>
    </row>
    <row r="130" spans="1:17" s="4" customFormat="1" ht="15" customHeight="1">
      <c r="A130" s="3">
        <v>121</v>
      </c>
      <c r="B130" s="81" t="s">
        <v>642</v>
      </c>
      <c r="C130" s="104" t="s">
        <v>23</v>
      </c>
      <c r="D130" s="105" t="s">
        <v>33</v>
      </c>
      <c r="E130" s="51" t="s">
        <v>652</v>
      </c>
      <c r="F130" s="78">
        <v>7.01</v>
      </c>
      <c r="G130" s="36"/>
      <c r="H130" s="36">
        <v>72</v>
      </c>
      <c r="I130" s="36"/>
      <c r="J130" s="106" t="str">
        <f t="shared" si="73"/>
        <v>HSK</v>
      </c>
      <c r="K130" s="86" t="str">
        <f t="shared" si="73"/>
        <v xml:space="preserve"> </v>
      </c>
      <c r="L130" s="86" t="str">
        <f t="shared" si="74"/>
        <v xml:space="preserve"> </v>
      </c>
      <c r="M130" s="59" t="s">
        <v>1582</v>
      </c>
      <c r="N130" s="13"/>
      <c r="O130" s="45">
        <f t="shared" si="75"/>
        <v>36</v>
      </c>
      <c r="P130" s="3"/>
      <c r="Q130" s="85" t="s">
        <v>1586</v>
      </c>
    </row>
    <row r="131" spans="1:17" s="4" customFormat="1" ht="15" customHeight="1">
      <c r="A131" s="3">
        <v>122</v>
      </c>
      <c r="B131" s="81" t="s">
        <v>644</v>
      </c>
      <c r="C131" s="104" t="s">
        <v>453</v>
      </c>
      <c r="D131" s="105" t="s">
        <v>274</v>
      </c>
      <c r="E131" s="51" t="s">
        <v>652</v>
      </c>
      <c r="F131" s="78">
        <v>7.14</v>
      </c>
      <c r="G131" s="36"/>
      <c r="H131" s="36">
        <v>70</v>
      </c>
      <c r="I131" s="36"/>
      <c r="J131" s="106" t="str">
        <f t="shared" si="73"/>
        <v>HSK</v>
      </c>
      <c r="K131" s="86" t="str">
        <f t="shared" si="73"/>
        <v xml:space="preserve"> </v>
      </c>
      <c r="L131" s="86" t="str">
        <f t="shared" si="74"/>
        <v xml:space="preserve"> </v>
      </c>
      <c r="M131" s="59" t="s">
        <v>1582</v>
      </c>
      <c r="N131" s="13"/>
      <c r="O131" s="45">
        <f t="shared" si="75"/>
        <v>35</v>
      </c>
      <c r="P131" s="3"/>
      <c r="Q131" s="85" t="s">
        <v>1586</v>
      </c>
    </row>
    <row r="132" spans="1:17" s="4" customFormat="1" ht="15" customHeight="1">
      <c r="A132" s="3">
        <v>123</v>
      </c>
      <c r="B132" s="71" t="s">
        <v>645</v>
      </c>
      <c r="C132" s="72" t="s">
        <v>646</v>
      </c>
      <c r="D132" s="73" t="s">
        <v>379</v>
      </c>
      <c r="E132" s="51" t="s">
        <v>652</v>
      </c>
      <c r="F132" s="78">
        <v>7.71</v>
      </c>
      <c r="G132" s="36"/>
      <c r="H132" s="36">
        <v>71</v>
      </c>
      <c r="I132" s="36"/>
      <c r="J132" s="106" t="str">
        <f t="shared" si="73"/>
        <v>HSK</v>
      </c>
      <c r="K132" s="86" t="str">
        <f t="shared" si="73"/>
        <v xml:space="preserve"> </v>
      </c>
      <c r="L132" s="86" t="str">
        <f t="shared" si="74"/>
        <v xml:space="preserve"> </v>
      </c>
      <c r="M132" s="59" t="s">
        <v>1582</v>
      </c>
      <c r="N132" s="13"/>
      <c r="O132" s="45">
        <f t="shared" si="75"/>
        <v>35.5</v>
      </c>
      <c r="P132" s="3"/>
    </row>
    <row r="133" spans="1:17" s="4" customFormat="1" ht="15" customHeight="1">
      <c r="A133" s="3">
        <v>124</v>
      </c>
      <c r="B133" s="71" t="s">
        <v>647</v>
      </c>
      <c r="C133" s="72" t="s">
        <v>372</v>
      </c>
      <c r="D133" s="73" t="s">
        <v>405</v>
      </c>
      <c r="E133" s="51" t="s">
        <v>652</v>
      </c>
      <c r="F133" s="78">
        <v>7.27</v>
      </c>
      <c r="G133" s="36"/>
      <c r="H133" s="36">
        <v>72</v>
      </c>
      <c r="I133" s="36"/>
      <c r="J133" s="106" t="str">
        <f t="shared" si="73"/>
        <v>HSK</v>
      </c>
      <c r="K133" s="86" t="str">
        <f t="shared" si="73"/>
        <v xml:space="preserve"> </v>
      </c>
      <c r="L133" s="86" t="str">
        <f t="shared" si="74"/>
        <v xml:space="preserve"> </v>
      </c>
      <c r="M133" s="59" t="s">
        <v>1582</v>
      </c>
      <c r="N133" s="51"/>
      <c r="O133" s="45">
        <f t="shared" si="75"/>
        <v>36</v>
      </c>
      <c r="P133" s="3"/>
    </row>
    <row r="134" spans="1:17" s="4" customFormat="1" ht="15" customHeight="1">
      <c r="A134" s="3">
        <v>125</v>
      </c>
      <c r="B134" s="71" t="s">
        <v>649</v>
      </c>
      <c r="C134" s="72" t="s">
        <v>650</v>
      </c>
      <c r="D134" s="73" t="s">
        <v>350</v>
      </c>
      <c r="E134" s="51" t="s">
        <v>652</v>
      </c>
      <c r="F134" s="78">
        <v>7.3</v>
      </c>
      <c r="G134" s="36"/>
      <c r="H134" s="36">
        <v>72</v>
      </c>
      <c r="I134" s="36"/>
      <c r="J134" s="106" t="str">
        <f t="shared" si="73"/>
        <v>HSK</v>
      </c>
      <c r="K134" s="86" t="str">
        <f t="shared" si="73"/>
        <v xml:space="preserve"> </v>
      </c>
      <c r="L134" s="86" t="str">
        <f t="shared" si="74"/>
        <v xml:space="preserve"> </v>
      </c>
      <c r="M134" s="59" t="s">
        <v>1582</v>
      </c>
      <c r="N134" s="13"/>
      <c r="O134" s="45">
        <f t="shared" si="75"/>
        <v>36</v>
      </c>
      <c r="P134" s="3"/>
    </row>
    <row r="135" spans="1:17" s="4" customFormat="1" ht="15" customHeight="1">
      <c r="A135" s="3">
        <v>126</v>
      </c>
      <c r="B135" s="81" t="s">
        <v>651</v>
      </c>
      <c r="C135" s="104" t="s">
        <v>411</v>
      </c>
      <c r="D135" s="105" t="s">
        <v>110</v>
      </c>
      <c r="E135" s="51" t="s">
        <v>652</v>
      </c>
      <c r="F135" s="78">
        <v>8.64</v>
      </c>
      <c r="G135" s="36"/>
      <c r="H135" s="36">
        <v>85</v>
      </c>
      <c r="I135" s="36"/>
      <c r="J135" s="106" t="str">
        <f t="shared" si="73"/>
        <v>HSG</v>
      </c>
      <c r="K135" s="86" t="str">
        <f t="shared" si="73"/>
        <v xml:space="preserve"> </v>
      </c>
      <c r="L135" s="86" t="str">
        <f t="shared" si="74"/>
        <v xml:space="preserve"> </v>
      </c>
      <c r="M135" s="59" t="s">
        <v>1582</v>
      </c>
      <c r="N135" s="117"/>
      <c r="O135" s="45">
        <f t="shared" si="75"/>
        <v>42.5</v>
      </c>
      <c r="P135" s="3"/>
      <c r="Q135" s="85" t="s">
        <v>1586</v>
      </c>
    </row>
    <row r="136" spans="1:17" s="4" customFormat="1" ht="15" customHeight="1">
      <c r="A136" s="3">
        <v>127</v>
      </c>
      <c r="B136" s="81" t="s">
        <v>653</v>
      </c>
      <c r="C136" s="104" t="s">
        <v>286</v>
      </c>
      <c r="D136" s="105" t="s">
        <v>148</v>
      </c>
      <c r="E136" s="51" t="s">
        <v>655</v>
      </c>
      <c r="F136" s="36">
        <v>8.82</v>
      </c>
      <c r="G136" s="36"/>
      <c r="H136" s="36">
        <v>82</v>
      </c>
      <c r="I136" s="36"/>
      <c r="J136" s="106" t="str">
        <f t="shared" si="73"/>
        <v>HSG</v>
      </c>
      <c r="K136" s="86" t="str">
        <f t="shared" si="73"/>
        <v xml:space="preserve"> </v>
      </c>
      <c r="L136" s="86" t="str">
        <f t="shared" si="74"/>
        <v xml:space="preserve"> </v>
      </c>
      <c r="M136" s="59" t="s">
        <v>1582</v>
      </c>
      <c r="N136" s="64"/>
      <c r="O136" s="45">
        <f t="shared" si="75"/>
        <v>41</v>
      </c>
      <c r="P136" s="3"/>
      <c r="Q136" s="85" t="s">
        <v>1586</v>
      </c>
    </row>
    <row r="137" spans="1:17" s="4" customFormat="1" ht="15" customHeight="1">
      <c r="A137" s="3">
        <v>128</v>
      </c>
      <c r="B137" s="71" t="s">
        <v>654</v>
      </c>
      <c r="C137" s="72" t="s">
        <v>32</v>
      </c>
      <c r="D137" s="73" t="s">
        <v>228</v>
      </c>
      <c r="E137" s="51" t="s">
        <v>655</v>
      </c>
      <c r="F137" s="36">
        <v>7.97</v>
      </c>
      <c r="G137" s="36"/>
      <c r="H137" s="36">
        <v>77</v>
      </c>
      <c r="I137" s="36"/>
      <c r="J137" s="106" t="str">
        <f t="shared" si="73"/>
        <v>HSK</v>
      </c>
      <c r="K137" s="86" t="str">
        <f t="shared" si="73"/>
        <v xml:space="preserve"> </v>
      </c>
      <c r="L137" s="86" t="str">
        <f t="shared" si="74"/>
        <v xml:space="preserve"> </v>
      </c>
      <c r="M137" s="59" t="s">
        <v>1582</v>
      </c>
      <c r="N137" s="64"/>
      <c r="O137" s="45">
        <f t="shared" si="75"/>
        <v>38.5</v>
      </c>
      <c r="P137" s="3"/>
    </row>
    <row r="138" spans="1:17" s="4" customFormat="1" ht="15" customHeight="1">
      <c r="A138" s="3">
        <v>129</v>
      </c>
      <c r="B138" s="81" t="s">
        <v>656</v>
      </c>
      <c r="C138" s="104" t="s">
        <v>376</v>
      </c>
      <c r="D138" s="105" t="s">
        <v>447</v>
      </c>
      <c r="E138" s="51" t="s">
        <v>666</v>
      </c>
      <c r="F138" s="36">
        <v>7.56</v>
      </c>
      <c r="G138" s="36"/>
      <c r="H138" s="36">
        <v>74</v>
      </c>
      <c r="I138" s="36"/>
      <c r="J138" s="106" t="str">
        <f t="shared" si="73"/>
        <v>HSK</v>
      </c>
      <c r="K138" s="86" t="str">
        <f t="shared" si="73"/>
        <v xml:space="preserve"> </v>
      </c>
      <c r="L138" s="86" t="str">
        <f t="shared" si="74"/>
        <v xml:space="preserve"> </v>
      </c>
      <c r="M138" s="59" t="s">
        <v>1582</v>
      </c>
      <c r="N138" s="64"/>
      <c r="O138" s="45">
        <f t="shared" si="75"/>
        <v>37</v>
      </c>
      <c r="P138" s="3"/>
      <c r="Q138" s="85" t="s">
        <v>1586</v>
      </c>
    </row>
    <row r="139" spans="1:17" s="4" customFormat="1" ht="15" customHeight="1">
      <c r="A139" s="3">
        <v>130</v>
      </c>
      <c r="B139" s="81" t="s">
        <v>657</v>
      </c>
      <c r="C139" s="104" t="s">
        <v>32</v>
      </c>
      <c r="D139" s="105" t="s">
        <v>412</v>
      </c>
      <c r="E139" s="51" t="s">
        <v>666</v>
      </c>
      <c r="F139" s="36">
        <v>7.41</v>
      </c>
      <c r="G139" s="36"/>
      <c r="H139" s="36">
        <v>76</v>
      </c>
      <c r="I139" s="36"/>
      <c r="J139" s="106" t="str">
        <f t="shared" si="73"/>
        <v>HSK</v>
      </c>
      <c r="K139" s="86" t="str">
        <f t="shared" si="73"/>
        <v xml:space="preserve"> </v>
      </c>
      <c r="L139" s="86" t="str">
        <f t="shared" si="74"/>
        <v xml:space="preserve"> </v>
      </c>
      <c r="M139" s="59" t="s">
        <v>1582</v>
      </c>
      <c r="N139" s="64"/>
      <c r="O139" s="45">
        <f t="shared" si="75"/>
        <v>38</v>
      </c>
      <c r="P139" s="3"/>
      <c r="Q139" s="85" t="s">
        <v>1586</v>
      </c>
    </row>
    <row r="140" spans="1:17" s="4" customFormat="1" ht="15" customHeight="1">
      <c r="A140" s="3">
        <v>131</v>
      </c>
      <c r="B140" s="81" t="s">
        <v>661</v>
      </c>
      <c r="C140" s="104" t="s">
        <v>74</v>
      </c>
      <c r="D140" s="105" t="s">
        <v>86</v>
      </c>
      <c r="E140" s="51" t="s">
        <v>666</v>
      </c>
      <c r="F140" s="36">
        <v>7.99</v>
      </c>
      <c r="G140" s="36"/>
      <c r="H140" s="36">
        <v>82</v>
      </c>
      <c r="I140" s="36"/>
      <c r="J140" s="106" t="str">
        <f t="shared" si="73"/>
        <v>HSK</v>
      </c>
      <c r="K140" s="86" t="str">
        <f t="shared" si="73"/>
        <v xml:space="preserve"> </v>
      </c>
      <c r="L140" s="86" t="str">
        <f t="shared" si="74"/>
        <v xml:space="preserve"> </v>
      </c>
      <c r="M140" s="59" t="s">
        <v>1582</v>
      </c>
      <c r="N140" s="117"/>
      <c r="O140" s="45">
        <f t="shared" si="75"/>
        <v>41</v>
      </c>
      <c r="P140" s="3"/>
      <c r="Q140" s="85" t="s">
        <v>1586</v>
      </c>
    </row>
    <row r="141" spans="1:17" s="4" customFormat="1" ht="15" customHeight="1">
      <c r="A141" s="3">
        <v>132</v>
      </c>
      <c r="B141" s="81" t="s">
        <v>662</v>
      </c>
      <c r="C141" s="104" t="s">
        <v>663</v>
      </c>
      <c r="D141" s="105" t="s">
        <v>397</v>
      </c>
      <c r="E141" s="51" t="s">
        <v>666</v>
      </c>
      <c r="F141" s="36">
        <v>8.34</v>
      </c>
      <c r="G141" s="36"/>
      <c r="H141" s="36">
        <v>80</v>
      </c>
      <c r="I141" s="36"/>
      <c r="J141" s="106" t="str">
        <f t="shared" si="73"/>
        <v>HSG</v>
      </c>
      <c r="K141" s="86" t="str">
        <f t="shared" si="73"/>
        <v xml:space="preserve"> </v>
      </c>
      <c r="L141" s="86" t="str">
        <f t="shared" si="74"/>
        <v xml:space="preserve"> </v>
      </c>
      <c r="M141" s="59" t="s">
        <v>1582</v>
      </c>
      <c r="N141" s="117"/>
      <c r="O141" s="45">
        <f t="shared" si="75"/>
        <v>40</v>
      </c>
      <c r="P141" s="3"/>
      <c r="Q141" s="85" t="s">
        <v>1586</v>
      </c>
    </row>
    <row r="142" spans="1:17" s="4" customFormat="1" ht="15" customHeight="1">
      <c r="A142" s="3">
        <v>133</v>
      </c>
      <c r="B142" s="81" t="s">
        <v>664</v>
      </c>
      <c r="C142" s="104" t="s">
        <v>665</v>
      </c>
      <c r="D142" s="105" t="s">
        <v>24</v>
      </c>
      <c r="E142" s="51" t="s">
        <v>666</v>
      </c>
      <c r="F142" s="36">
        <v>8.0500000000000007</v>
      </c>
      <c r="G142" s="36"/>
      <c r="H142" s="36">
        <v>90</v>
      </c>
      <c r="I142" s="36"/>
      <c r="J142" s="119" t="str">
        <f t="shared" si="73"/>
        <v>HSG</v>
      </c>
      <c r="K142" s="86" t="str">
        <f t="shared" si="73"/>
        <v xml:space="preserve"> </v>
      </c>
      <c r="L142" s="86" t="str">
        <f t="shared" si="74"/>
        <v xml:space="preserve"> </v>
      </c>
      <c r="M142" s="59" t="s">
        <v>1582</v>
      </c>
      <c r="N142" s="47"/>
      <c r="O142" s="45">
        <f t="shared" si="75"/>
        <v>45</v>
      </c>
      <c r="P142" s="3"/>
      <c r="Q142" s="85" t="s">
        <v>1586</v>
      </c>
    </row>
    <row r="143" spans="1:17" s="4" customFormat="1" ht="15" customHeight="1">
      <c r="A143" s="3">
        <v>134</v>
      </c>
      <c r="B143" s="81" t="s">
        <v>667</v>
      </c>
      <c r="C143" s="104" t="s">
        <v>668</v>
      </c>
      <c r="D143" s="105" t="s">
        <v>388</v>
      </c>
      <c r="E143" s="51" t="s">
        <v>672</v>
      </c>
      <c r="F143" s="36">
        <v>7.76</v>
      </c>
      <c r="G143" s="36"/>
      <c r="H143" s="36">
        <v>71</v>
      </c>
      <c r="I143" s="36"/>
      <c r="J143" s="106" t="str">
        <f t="shared" ref="J143:K144" si="76">IF(AND(F143&gt;=9,H143&gt;=90),"HSXS",IF(AND(F143&gt;=8,H143&gt;=80),"HSG",IF(AND(F143&gt;=7,H143&gt;=70),"HSK"," ")))</f>
        <v>HSK</v>
      </c>
      <c r="K143" s="86" t="str">
        <f t="shared" si="76"/>
        <v xml:space="preserve"> </v>
      </c>
      <c r="L143" s="86" t="str">
        <f t="shared" si="74"/>
        <v xml:space="preserve"> </v>
      </c>
      <c r="M143" s="59" t="s">
        <v>1582</v>
      </c>
      <c r="N143" s="102" t="s">
        <v>94</v>
      </c>
      <c r="O143" s="45">
        <f t="shared" si="75"/>
        <v>35.5</v>
      </c>
      <c r="P143" s="3"/>
      <c r="Q143" s="85" t="s">
        <v>1586</v>
      </c>
    </row>
    <row r="144" spans="1:17" s="4" customFormat="1" ht="15" customHeight="1">
      <c r="A144" s="3">
        <v>135</v>
      </c>
      <c r="B144" s="81" t="s">
        <v>669</v>
      </c>
      <c r="C144" s="104" t="s">
        <v>39</v>
      </c>
      <c r="D144" s="105" t="s">
        <v>400</v>
      </c>
      <c r="E144" s="51" t="s">
        <v>672</v>
      </c>
      <c r="F144" s="36">
        <v>7.24</v>
      </c>
      <c r="G144" s="36"/>
      <c r="H144" s="36">
        <v>70</v>
      </c>
      <c r="I144" s="36"/>
      <c r="J144" s="106" t="str">
        <f t="shared" si="76"/>
        <v>HSK</v>
      </c>
      <c r="K144" s="86" t="str">
        <f t="shared" si="76"/>
        <v xml:space="preserve"> </v>
      </c>
      <c r="L144" s="86" t="str">
        <f t="shared" si="74"/>
        <v xml:space="preserve"> </v>
      </c>
      <c r="M144" s="59" t="s">
        <v>1582</v>
      </c>
      <c r="N144" s="102"/>
      <c r="O144" s="45">
        <f t="shared" si="75"/>
        <v>35</v>
      </c>
      <c r="P144" s="3"/>
      <c r="Q144" s="85" t="s">
        <v>1586</v>
      </c>
    </row>
    <row r="145" spans="1:17" s="4" customFormat="1" ht="15" customHeight="1">
      <c r="A145" s="3">
        <v>136</v>
      </c>
      <c r="B145" s="81" t="s">
        <v>670</v>
      </c>
      <c r="C145" s="104" t="s">
        <v>671</v>
      </c>
      <c r="D145" s="105" t="s">
        <v>190</v>
      </c>
      <c r="E145" s="51" t="s">
        <v>672</v>
      </c>
      <c r="F145" s="36">
        <v>7.73</v>
      </c>
      <c r="G145" s="36"/>
      <c r="H145" s="36">
        <v>81</v>
      </c>
      <c r="I145" s="36"/>
      <c r="J145" s="106" t="str">
        <f t="shared" si="12"/>
        <v>HSK</v>
      </c>
      <c r="K145" s="86" t="str">
        <f t="shared" si="12"/>
        <v xml:space="preserve"> </v>
      </c>
      <c r="L145" s="86" t="str">
        <f t="shared" si="13"/>
        <v xml:space="preserve"> </v>
      </c>
      <c r="M145" s="59" t="s">
        <v>1582</v>
      </c>
      <c r="N145" s="102" t="s">
        <v>94</v>
      </c>
      <c r="O145" s="45">
        <f t="shared" si="11"/>
        <v>40.5</v>
      </c>
      <c r="P145" s="3"/>
      <c r="Q145" s="85" t="s">
        <v>1586</v>
      </c>
    </row>
    <row r="146" spans="1:17" s="4" customFormat="1" ht="15" customHeight="1">
      <c r="A146" s="3">
        <v>137</v>
      </c>
      <c r="B146" s="81" t="s">
        <v>679</v>
      </c>
      <c r="C146" s="104" t="s">
        <v>680</v>
      </c>
      <c r="D146" s="105" t="s">
        <v>45</v>
      </c>
      <c r="E146" s="51" t="s">
        <v>692</v>
      </c>
      <c r="F146" s="36">
        <v>8.33</v>
      </c>
      <c r="G146" s="78"/>
      <c r="H146" s="36">
        <v>77</v>
      </c>
      <c r="I146" s="36"/>
      <c r="J146" s="106" t="str">
        <f t="shared" si="12"/>
        <v>HSK</v>
      </c>
      <c r="K146" s="86" t="str">
        <f t="shared" si="12"/>
        <v xml:space="preserve"> </v>
      </c>
      <c r="L146" s="86" t="str">
        <f t="shared" ref="L146" si="77">IF(AND(J146="HSXS",K146="HSXS"),"HSXS",IF(AND(J146="HSG",K146="HSG"),"HSG",IF(AND(J146="HSK",K146="HSK"),"HSK",IF(AND(J146="HSXS",K146="HSG"),"HSG",IF(AND(J146="HSG",K146="HSXS"),"HSG",IF(AND(J146="HSG",K146="HSK"),"HSK",IF(AND(J146="HSK",K146="HSG"),"HSK"," ")))))))</f>
        <v xml:space="preserve"> </v>
      </c>
      <c r="M146" s="59" t="s">
        <v>1582</v>
      </c>
      <c r="N146" s="77" t="s">
        <v>94</v>
      </c>
      <c r="O146" s="45">
        <f t="shared" ref="O146:O147" si="78">SUM(H146:I146)/2</f>
        <v>38.5</v>
      </c>
      <c r="P146" s="3"/>
      <c r="Q146" s="85" t="s">
        <v>1586</v>
      </c>
    </row>
    <row r="147" spans="1:17" s="4" customFormat="1" ht="15" customHeight="1">
      <c r="A147" s="3">
        <v>138</v>
      </c>
      <c r="B147" s="81" t="s">
        <v>699</v>
      </c>
      <c r="C147" s="104" t="s">
        <v>108</v>
      </c>
      <c r="D147" s="105" t="s">
        <v>367</v>
      </c>
      <c r="E147" s="51" t="s">
        <v>705</v>
      </c>
      <c r="F147" s="36">
        <v>7.81</v>
      </c>
      <c r="G147" s="36"/>
      <c r="H147" s="36">
        <v>88</v>
      </c>
      <c r="I147" s="36"/>
      <c r="J147" s="106" t="str">
        <f t="shared" ref="J147:K147" si="79">IF(AND(F147&gt;=9,H147&gt;=90),"HSXS",IF(AND(F147&gt;=8,H147&gt;=80),"HSG",IF(AND(F147&gt;=7,H147&gt;=70),"HSK"," ")))</f>
        <v>HSK</v>
      </c>
      <c r="K147" s="86" t="str">
        <f t="shared" si="79"/>
        <v xml:space="preserve"> </v>
      </c>
      <c r="L147" s="86" t="str">
        <f t="shared" ref="L147" si="80">IF(AND(J147="HSXS",K147="HSXS"),"HSXS",IF(AND(J147="HSG",K147="HSG"),"HSG",IF(AND(J147="HSK",K147="HSK"),"HSK",IF(AND(J147="HSXS",K147="HSG"),"HSG",IF(AND(J147="HSG",K147="HSXS"),"HSG",IF(AND(J147="HSG",K147="HSK"),"HSK",IF(AND(J147="HSK",K147="HSG"),"HSK"," ")))))))</f>
        <v xml:space="preserve"> </v>
      </c>
      <c r="M147" s="59" t="s">
        <v>1582</v>
      </c>
      <c r="N147" s="77" t="s">
        <v>94</v>
      </c>
      <c r="O147" s="45">
        <f t="shared" si="78"/>
        <v>44</v>
      </c>
      <c r="P147" s="3"/>
      <c r="Q147" s="85" t="s">
        <v>1586</v>
      </c>
    </row>
    <row r="148" spans="1:17" s="4" customFormat="1" ht="15" customHeight="1">
      <c r="A148" s="3">
        <v>139</v>
      </c>
      <c r="B148" s="71" t="s">
        <v>706</v>
      </c>
      <c r="C148" s="72" t="s">
        <v>707</v>
      </c>
      <c r="D148" s="73" t="s">
        <v>44</v>
      </c>
      <c r="E148" s="51" t="s">
        <v>719</v>
      </c>
      <c r="F148" s="36">
        <v>7.09</v>
      </c>
      <c r="G148" s="36"/>
      <c r="H148" s="36">
        <v>88</v>
      </c>
      <c r="I148" s="36"/>
      <c r="J148" s="106" t="str">
        <f t="shared" ref="J148:K151" si="81">IF(AND(F148&gt;=9,H148&gt;=90),"HSXS",IF(AND(F148&gt;=8,H148&gt;=80),"HSG",IF(AND(F148&gt;=7,H148&gt;=70),"HSK"," ")))</f>
        <v>HSK</v>
      </c>
      <c r="K148" s="86" t="str">
        <f t="shared" si="81"/>
        <v xml:space="preserve"> </v>
      </c>
      <c r="L148" s="86" t="str">
        <f t="shared" ref="L148:L149" si="82">IF(AND(J148="HSXS",K148="HSXS"),"HSXS",IF(AND(J148="HSG",K148="HSG"),"HSG",IF(AND(J148="HSK",K148="HSK"),"HSK",IF(AND(J148="HSXS",K148="HSG"),"HSG",IF(AND(J148="HSG",K148="HSXS"),"HSG",IF(AND(J148="HSG",K148="HSK"),"HSK",IF(AND(J148="HSK",K148="HSG"),"HSK"," ")))))))</f>
        <v xml:space="preserve"> </v>
      </c>
      <c r="M148" s="59" t="s">
        <v>1582</v>
      </c>
      <c r="N148" s="77" t="s">
        <v>94</v>
      </c>
      <c r="O148" s="45">
        <f t="shared" ref="O148:O151" si="83">SUM(H148:I148)/2</f>
        <v>44</v>
      </c>
      <c r="P148" s="3"/>
    </row>
    <row r="149" spans="1:17" s="4" customFormat="1" ht="15" customHeight="1">
      <c r="A149" s="3">
        <v>140</v>
      </c>
      <c r="B149" s="81" t="s">
        <v>714</v>
      </c>
      <c r="C149" s="104" t="s">
        <v>715</v>
      </c>
      <c r="D149" s="105" t="s">
        <v>397</v>
      </c>
      <c r="E149" s="51" t="s">
        <v>719</v>
      </c>
      <c r="F149" s="36">
        <v>7.24</v>
      </c>
      <c r="G149" s="36"/>
      <c r="H149" s="36">
        <v>86</v>
      </c>
      <c r="I149" s="36"/>
      <c r="J149" s="106" t="str">
        <f t="shared" si="81"/>
        <v>HSK</v>
      </c>
      <c r="K149" s="86" t="str">
        <f t="shared" si="81"/>
        <v xml:space="preserve"> </v>
      </c>
      <c r="L149" s="86" t="str">
        <f t="shared" si="82"/>
        <v xml:space="preserve"> </v>
      </c>
      <c r="M149" s="59" t="s">
        <v>1582</v>
      </c>
      <c r="N149" s="77"/>
      <c r="O149" s="45">
        <f t="shared" si="83"/>
        <v>43</v>
      </c>
      <c r="P149" s="3"/>
      <c r="Q149" s="85" t="s">
        <v>1586</v>
      </c>
    </row>
    <row r="150" spans="1:17" s="4" customFormat="1" ht="15" customHeight="1">
      <c r="A150" s="3">
        <v>141</v>
      </c>
      <c r="B150" s="81" t="s">
        <v>717</v>
      </c>
      <c r="C150" s="104" t="s">
        <v>718</v>
      </c>
      <c r="D150" s="105" t="s">
        <v>324</v>
      </c>
      <c r="E150" s="51" t="s">
        <v>719</v>
      </c>
      <c r="F150" s="36">
        <v>7.55</v>
      </c>
      <c r="G150" s="36"/>
      <c r="H150" s="36">
        <v>70</v>
      </c>
      <c r="I150" s="36"/>
      <c r="J150" s="106" t="str">
        <f t="shared" si="81"/>
        <v>HSK</v>
      </c>
      <c r="K150" s="86" t="str">
        <f t="shared" si="81"/>
        <v xml:space="preserve"> </v>
      </c>
      <c r="L150" s="86" t="str">
        <f t="shared" ref="L150:L151" si="84">IF(AND(J150="HSXS",K150="HSXS"),"HSXS",IF(AND(J150="HSG",K150="HSG"),"HSG",IF(AND(J150="HSK",K150="HSK"),"HSK",IF(AND(J150="HSXS",K150="HSG"),"HSG",IF(AND(J150="HSG",K150="HSXS"),"HSG",IF(AND(J150="HSG",K150="HSK"),"HSK",IF(AND(J150="HSK",K150="HSG"),"HSK"," ")))))))</f>
        <v xml:space="preserve"> </v>
      </c>
      <c r="M150" s="59" t="s">
        <v>1582</v>
      </c>
      <c r="N150" s="77" t="s">
        <v>94</v>
      </c>
      <c r="O150" s="45">
        <f t="shared" si="83"/>
        <v>35</v>
      </c>
      <c r="P150" s="3"/>
      <c r="Q150" s="85" t="s">
        <v>1586</v>
      </c>
    </row>
    <row r="151" spans="1:17" s="4" customFormat="1" ht="15" customHeight="1">
      <c r="A151" s="3">
        <v>142</v>
      </c>
      <c r="B151" s="81" t="s">
        <v>720</v>
      </c>
      <c r="C151" s="104" t="s">
        <v>721</v>
      </c>
      <c r="D151" s="105" t="s">
        <v>189</v>
      </c>
      <c r="E151" s="51" t="s">
        <v>727</v>
      </c>
      <c r="F151" s="78">
        <v>7.28</v>
      </c>
      <c r="G151" s="36"/>
      <c r="H151" s="36">
        <v>83</v>
      </c>
      <c r="I151" s="36"/>
      <c r="J151" s="106" t="str">
        <f t="shared" si="81"/>
        <v>HSK</v>
      </c>
      <c r="K151" s="86" t="str">
        <f t="shared" si="81"/>
        <v xml:space="preserve"> </v>
      </c>
      <c r="L151" s="86" t="str">
        <f t="shared" si="84"/>
        <v xml:space="preserve"> </v>
      </c>
      <c r="M151" s="59" t="s">
        <v>1582</v>
      </c>
      <c r="N151" s="77"/>
      <c r="O151" s="45">
        <f t="shared" si="83"/>
        <v>41.5</v>
      </c>
      <c r="P151" s="3"/>
      <c r="Q151" s="85" t="s">
        <v>1586</v>
      </c>
    </row>
    <row r="152" spans="1:17" s="4" customFormat="1" ht="15" customHeight="1">
      <c r="A152" s="3">
        <v>143</v>
      </c>
      <c r="B152" s="81" t="s">
        <v>731</v>
      </c>
      <c r="C152" s="104" t="s">
        <v>732</v>
      </c>
      <c r="D152" s="105" t="s">
        <v>367</v>
      </c>
      <c r="E152" s="51" t="s">
        <v>741</v>
      </c>
      <c r="F152" s="78">
        <v>7.01</v>
      </c>
      <c r="G152" s="36"/>
      <c r="H152" s="36">
        <v>70</v>
      </c>
      <c r="I152" s="36"/>
      <c r="J152" s="106" t="str">
        <f t="shared" ref="J152:K155" si="85">IF(AND(F152&gt;=9,H152&gt;=90),"HSXS",IF(AND(F152&gt;=8,H152&gt;=80),"HSG",IF(AND(F152&gt;=7,H152&gt;=70),"HSK"," ")))</f>
        <v>HSK</v>
      </c>
      <c r="K152" s="86" t="str">
        <f t="shared" si="85"/>
        <v xml:space="preserve"> </v>
      </c>
      <c r="L152" s="86" t="str">
        <f t="shared" ref="L152:L154" si="86">IF(AND(J152="HSXS",K152="HSXS"),"HSXS",IF(AND(J152="HSG",K152="HSG"),"HSG",IF(AND(J152="HSK",K152="HSK"),"HSK",IF(AND(J152="HSXS",K152="HSG"),"HSG",IF(AND(J152="HSG",K152="HSXS"),"HSG",IF(AND(J152="HSG",K152="HSK"),"HSK",IF(AND(J152="HSK",K152="HSG"),"HSK"," ")))))))</f>
        <v xml:space="preserve"> </v>
      </c>
      <c r="M152" s="59" t="s">
        <v>1582</v>
      </c>
      <c r="N152" s="77" t="s">
        <v>94</v>
      </c>
      <c r="O152" s="45">
        <f t="shared" ref="O152:O155" si="87">SUM(H152:I152)/2</f>
        <v>35</v>
      </c>
      <c r="P152" s="3"/>
      <c r="Q152" s="85" t="s">
        <v>1586</v>
      </c>
    </row>
    <row r="153" spans="1:17" s="4" customFormat="1" ht="15" customHeight="1">
      <c r="A153" s="3">
        <v>144</v>
      </c>
      <c r="B153" s="81" t="s">
        <v>733</v>
      </c>
      <c r="C153" s="104" t="s">
        <v>734</v>
      </c>
      <c r="D153" s="105" t="s">
        <v>488</v>
      </c>
      <c r="E153" s="51" t="s">
        <v>741</v>
      </c>
      <c r="F153" s="78">
        <v>7.7</v>
      </c>
      <c r="G153" s="36"/>
      <c r="H153" s="36">
        <v>73</v>
      </c>
      <c r="I153" s="36"/>
      <c r="J153" s="106" t="str">
        <f t="shared" si="85"/>
        <v>HSK</v>
      </c>
      <c r="K153" s="86" t="str">
        <f t="shared" si="85"/>
        <v xml:space="preserve"> </v>
      </c>
      <c r="L153" s="86" t="str">
        <f t="shared" si="86"/>
        <v xml:space="preserve"> </v>
      </c>
      <c r="M153" s="59" t="s">
        <v>1582</v>
      </c>
      <c r="N153" s="77" t="s">
        <v>94</v>
      </c>
      <c r="O153" s="45">
        <f t="shared" si="87"/>
        <v>36.5</v>
      </c>
      <c r="P153" s="3"/>
      <c r="Q153" s="85" t="s">
        <v>1586</v>
      </c>
    </row>
    <row r="154" spans="1:17" s="4" customFormat="1" ht="15" customHeight="1">
      <c r="A154" s="3">
        <v>145</v>
      </c>
      <c r="B154" s="81" t="s">
        <v>735</v>
      </c>
      <c r="C154" s="104" t="s">
        <v>145</v>
      </c>
      <c r="D154" s="105" t="s">
        <v>405</v>
      </c>
      <c r="E154" s="51" t="s">
        <v>741</v>
      </c>
      <c r="F154" s="78">
        <v>7.27</v>
      </c>
      <c r="G154" s="36"/>
      <c r="H154" s="36">
        <v>85</v>
      </c>
      <c r="I154" s="36"/>
      <c r="J154" s="106" t="str">
        <f t="shared" si="85"/>
        <v>HSK</v>
      </c>
      <c r="K154" s="86" t="str">
        <f t="shared" si="85"/>
        <v xml:space="preserve"> </v>
      </c>
      <c r="L154" s="86" t="str">
        <f t="shared" si="86"/>
        <v xml:space="preserve"> </v>
      </c>
      <c r="M154" s="59" t="s">
        <v>1582</v>
      </c>
      <c r="N154" s="77"/>
      <c r="O154" s="45">
        <f t="shared" si="87"/>
        <v>42.5</v>
      </c>
      <c r="P154" s="3"/>
      <c r="Q154" s="85" t="s">
        <v>1586</v>
      </c>
    </row>
    <row r="155" spans="1:17" s="4" customFormat="1" ht="15" customHeight="1">
      <c r="A155" s="3">
        <v>146</v>
      </c>
      <c r="B155" s="71" t="s">
        <v>739</v>
      </c>
      <c r="C155" s="72" t="s">
        <v>740</v>
      </c>
      <c r="D155" s="73" t="s">
        <v>354</v>
      </c>
      <c r="E155" s="51" t="s">
        <v>741</v>
      </c>
      <c r="F155" s="78">
        <v>7.58</v>
      </c>
      <c r="G155" s="36"/>
      <c r="H155" s="36">
        <v>81</v>
      </c>
      <c r="I155" s="36"/>
      <c r="J155" s="106" t="str">
        <f t="shared" si="85"/>
        <v>HSK</v>
      </c>
      <c r="K155" s="86" t="str">
        <f t="shared" si="85"/>
        <v xml:space="preserve"> </v>
      </c>
      <c r="L155" s="86" t="str">
        <f t="shared" ref="L155" si="88">IF(AND(J155="HSXS",K155="HSXS"),"HSXS",IF(AND(J155="HSG",K155="HSG"),"HSG",IF(AND(J155="HSK",K155="HSK"),"HSK",IF(AND(J155="HSXS",K155="HSG"),"HSG",IF(AND(J155="HSG",K155="HSXS"),"HSG",IF(AND(J155="HSG",K155="HSK"),"HSK",IF(AND(J155="HSK",K155="HSG"),"HSK"," ")))))))</f>
        <v xml:space="preserve"> </v>
      </c>
      <c r="M155" s="59" t="s">
        <v>1582</v>
      </c>
      <c r="N155" s="77" t="s">
        <v>94</v>
      </c>
      <c r="O155" s="45">
        <f t="shared" si="87"/>
        <v>40.5</v>
      </c>
      <c r="P155" s="3"/>
    </row>
    <row r="156" spans="1:17" s="4" customFormat="1" ht="15" customHeight="1">
      <c r="A156" s="3">
        <v>147</v>
      </c>
      <c r="B156" s="81" t="s">
        <v>743</v>
      </c>
      <c r="C156" s="104" t="s">
        <v>744</v>
      </c>
      <c r="D156" s="105" t="s">
        <v>367</v>
      </c>
      <c r="E156" s="51" t="s">
        <v>749</v>
      </c>
      <c r="F156" s="78">
        <v>7.36</v>
      </c>
      <c r="G156" s="36"/>
      <c r="H156" s="36">
        <v>78</v>
      </c>
      <c r="I156" s="36"/>
      <c r="J156" s="106" t="str">
        <f t="shared" ref="J156:K156" si="89">IF(AND(F156&gt;=9,H156&gt;=90),"HSXS",IF(AND(F156&gt;=8,H156&gt;=80),"HSG",IF(AND(F156&gt;=7,H156&gt;=70),"HSK"," ")))</f>
        <v>HSK</v>
      </c>
      <c r="K156" s="86" t="str">
        <f t="shared" si="89"/>
        <v xml:space="preserve"> </v>
      </c>
      <c r="L156" s="86" t="str">
        <f t="shared" ref="L156:L158" si="90">IF(AND(J156="HSXS",K156="HSXS"),"HSXS",IF(AND(J156="HSG",K156="HSG"),"HSG",IF(AND(J156="HSK",K156="HSK"),"HSK",IF(AND(J156="HSXS",K156="HSG"),"HSG",IF(AND(J156="HSG",K156="HSXS"),"HSG",IF(AND(J156="HSG",K156="HSK"),"HSK",IF(AND(J156="HSK",K156="HSG"),"HSK"," ")))))))</f>
        <v xml:space="preserve"> </v>
      </c>
      <c r="M156" s="59" t="s">
        <v>1582</v>
      </c>
      <c r="N156" s="77" t="s">
        <v>94</v>
      </c>
      <c r="O156" s="45">
        <f t="shared" ref="O156:O158" si="91">SUM(H156:I156)/2</f>
        <v>39</v>
      </c>
      <c r="P156" s="3"/>
      <c r="Q156" s="85" t="s">
        <v>1586</v>
      </c>
    </row>
    <row r="157" spans="1:17" s="4" customFormat="1" ht="15" customHeight="1">
      <c r="A157" s="3">
        <v>148</v>
      </c>
      <c r="B157" s="81" t="s">
        <v>748</v>
      </c>
      <c r="C157" s="104" t="s">
        <v>494</v>
      </c>
      <c r="D157" s="105" t="s">
        <v>495</v>
      </c>
      <c r="E157" s="51" t="s">
        <v>749</v>
      </c>
      <c r="F157" s="78">
        <v>7.29</v>
      </c>
      <c r="G157" s="36"/>
      <c r="H157" s="36">
        <v>70</v>
      </c>
      <c r="I157" s="36"/>
      <c r="J157" s="106" t="str">
        <f t="shared" ref="J157:K158" si="92">IF(AND(F157&gt;=9,H157&gt;=90),"HSXS",IF(AND(F157&gt;=8,H157&gt;=80),"HSG",IF(AND(F157&gt;=7,H157&gt;=70),"HSK"," ")))</f>
        <v>HSK</v>
      </c>
      <c r="K157" s="86" t="str">
        <f t="shared" si="92"/>
        <v xml:space="preserve"> </v>
      </c>
      <c r="L157" s="86" t="str">
        <f t="shared" si="90"/>
        <v xml:space="preserve"> </v>
      </c>
      <c r="M157" s="59" t="s">
        <v>1582</v>
      </c>
      <c r="N157" s="77" t="s">
        <v>94</v>
      </c>
      <c r="O157" s="45">
        <f t="shared" si="91"/>
        <v>35</v>
      </c>
      <c r="P157" s="3"/>
      <c r="Q157" s="85" t="s">
        <v>1586</v>
      </c>
    </row>
    <row r="158" spans="1:17" s="4" customFormat="1" ht="15" customHeight="1">
      <c r="A158" s="3">
        <v>149</v>
      </c>
      <c r="B158" s="81" t="s">
        <v>750</v>
      </c>
      <c r="C158" s="104" t="s">
        <v>460</v>
      </c>
      <c r="D158" s="105" t="s">
        <v>103</v>
      </c>
      <c r="E158" s="51" t="s">
        <v>751</v>
      </c>
      <c r="F158" s="36">
        <v>7.65</v>
      </c>
      <c r="G158" s="36"/>
      <c r="H158" s="36">
        <v>70</v>
      </c>
      <c r="I158" s="36"/>
      <c r="J158" s="106" t="str">
        <f t="shared" si="92"/>
        <v>HSK</v>
      </c>
      <c r="K158" s="86" t="str">
        <f t="shared" si="92"/>
        <v xml:space="preserve"> </v>
      </c>
      <c r="L158" s="86" t="str">
        <f t="shared" si="90"/>
        <v xml:space="preserve"> </v>
      </c>
      <c r="M158" s="59" t="s">
        <v>1582</v>
      </c>
      <c r="N158" s="64"/>
      <c r="O158" s="45">
        <f t="shared" si="91"/>
        <v>35</v>
      </c>
      <c r="P158" s="3"/>
      <c r="Q158" s="85" t="s">
        <v>1586</v>
      </c>
    </row>
    <row r="159" spans="1:17" s="4" customFormat="1" ht="24.95" customHeight="1">
      <c r="A159" s="136" t="s">
        <v>288</v>
      </c>
      <c r="B159" s="137"/>
      <c r="C159" s="138"/>
      <c r="D159" s="84">
        <f>A79</f>
        <v>70</v>
      </c>
      <c r="E159" s="25"/>
      <c r="F159" s="32"/>
      <c r="G159" s="25"/>
      <c r="H159" s="25"/>
      <c r="I159" s="25"/>
      <c r="J159" s="26"/>
      <c r="K159" s="26"/>
      <c r="L159" s="26"/>
      <c r="M159" s="31"/>
      <c r="N159" s="68">
        <f>COUNTIF(N10:N158,"Nữ")</f>
        <v>57</v>
      </c>
      <c r="O159" s="12"/>
      <c r="P159" s="29"/>
    </row>
    <row r="160" spans="1:17" ht="18" customHeight="1">
      <c r="A160" s="115"/>
      <c r="B160" s="115"/>
      <c r="C160" s="115"/>
      <c r="D160" s="115"/>
      <c r="E160" s="115"/>
      <c r="F160" s="33"/>
      <c r="G160" s="115"/>
      <c r="H160" s="115"/>
      <c r="I160" s="115"/>
      <c r="M160" s="20"/>
    </row>
    <row r="161" spans="1:14" ht="18" customHeight="1">
      <c r="A161" s="139" t="s">
        <v>1589</v>
      </c>
      <c r="B161" s="139"/>
      <c r="C161" s="139"/>
      <c r="D161" s="139"/>
      <c r="E161" s="139"/>
      <c r="F161" s="34"/>
      <c r="J161" s="139" t="s">
        <v>172</v>
      </c>
      <c r="K161" s="139"/>
      <c r="L161" s="139"/>
      <c r="M161" s="139"/>
      <c r="N161" s="2"/>
    </row>
    <row r="162" spans="1:14" ht="18" customHeight="1">
      <c r="F162" s="34"/>
      <c r="J162" s="2"/>
      <c r="K162" s="2"/>
      <c r="M162" s="2"/>
      <c r="N162" s="2"/>
    </row>
    <row r="163" spans="1:14" ht="18" customHeight="1">
      <c r="F163" s="34"/>
      <c r="J163" s="2"/>
      <c r="K163" s="2"/>
      <c r="M163" s="2"/>
      <c r="N163" s="2"/>
    </row>
    <row r="164" spans="1:14" ht="18" customHeight="1">
      <c r="F164" s="34"/>
      <c r="J164" s="2"/>
      <c r="K164" s="2"/>
      <c r="M164" s="2"/>
      <c r="N164" s="2"/>
    </row>
    <row r="165" spans="1:14" ht="18" customHeight="1">
      <c r="F165" s="34"/>
      <c r="J165" s="2"/>
      <c r="K165" s="2"/>
      <c r="M165" s="2"/>
      <c r="N165" s="2"/>
    </row>
    <row r="166" spans="1:14" ht="18" customHeight="1">
      <c r="A166" s="140" t="s">
        <v>499</v>
      </c>
      <c r="B166" s="140"/>
      <c r="C166" s="140"/>
      <c r="D166" s="140"/>
      <c r="E166" s="140"/>
      <c r="F166" s="35"/>
      <c r="G166" s="6"/>
      <c r="H166" s="6"/>
      <c r="I166" s="6"/>
      <c r="J166" s="140" t="s">
        <v>210</v>
      </c>
      <c r="K166" s="140"/>
      <c r="L166" s="140"/>
      <c r="M166" s="140"/>
      <c r="N166" s="2"/>
    </row>
    <row r="167" spans="1:14" ht="18" customHeight="1">
      <c r="A167" s="23" t="s">
        <v>292</v>
      </c>
      <c r="B167" s="23"/>
      <c r="C167" s="23"/>
      <c r="F167" s="34"/>
      <c r="G167" s="7"/>
      <c r="H167" s="7"/>
      <c r="I167" s="7"/>
      <c r="J167" s="8"/>
      <c r="K167" s="8"/>
    </row>
    <row r="168" spans="1:14" ht="18" customHeight="1">
      <c r="A168" s="23" t="s">
        <v>293</v>
      </c>
      <c r="B168" s="23"/>
      <c r="C168" s="23"/>
      <c r="F168" s="34"/>
    </row>
    <row r="169" spans="1:14" ht="18" customHeight="1">
      <c r="A169" s="23"/>
      <c r="B169" s="23"/>
      <c r="C169" s="23"/>
      <c r="F169" s="34"/>
    </row>
    <row r="170" spans="1:14" ht="18" customHeight="1">
      <c r="A170" s="23"/>
      <c r="B170" s="23"/>
      <c r="C170" s="23"/>
      <c r="F170" s="34"/>
    </row>
    <row r="171" spans="1:14" ht="18" customHeight="1">
      <c r="A171" s="23"/>
      <c r="B171" s="23"/>
      <c r="C171" s="23"/>
      <c r="F171" s="34"/>
    </row>
    <row r="172" spans="1:14" ht="18" customHeight="1">
      <c r="A172" s="23"/>
      <c r="B172" s="23"/>
      <c r="C172" s="23"/>
      <c r="F172" s="34"/>
    </row>
    <row r="173" spans="1:14" ht="18" customHeight="1">
      <c r="A173" s="23"/>
      <c r="B173" s="23"/>
      <c r="C173" s="23"/>
      <c r="F173" s="34"/>
    </row>
    <row r="174" spans="1:14" ht="18" customHeight="1">
      <c r="A174" s="23"/>
      <c r="B174" s="23"/>
      <c r="C174" s="23"/>
      <c r="F174" s="34"/>
    </row>
    <row r="175" spans="1:14" ht="18" customHeight="1">
      <c r="A175" s="23"/>
      <c r="B175" s="23"/>
      <c r="C175" s="23"/>
      <c r="F175" s="34"/>
    </row>
    <row r="176" spans="1:14" ht="18" customHeight="1">
      <c r="A176" s="23"/>
      <c r="B176" s="23"/>
      <c r="C176" s="23"/>
      <c r="F176" s="34"/>
    </row>
    <row r="177" spans="1:9" ht="18" customHeight="1">
      <c r="A177" s="23"/>
      <c r="B177" s="23"/>
      <c r="C177" s="23"/>
      <c r="F177" s="34"/>
    </row>
    <row r="178" spans="1:9" ht="18" customHeight="1">
      <c r="A178" s="23"/>
      <c r="B178" s="23"/>
      <c r="C178" s="23"/>
      <c r="F178" s="34"/>
    </row>
    <row r="179" spans="1:9" ht="18" customHeight="1">
      <c r="A179" s="23"/>
      <c r="B179" s="23"/>
      <c r="C179" s="23"/>
      <c r="F179" s="34"/>
    </row>
    <row r="180" spans="1:9" ht="18" customHeight="1">
      <c r="A180" s="23"/>
      <c r="B180" s="23"/>
      <c r="C180" s="23"/>
      <c r="F180" s="34"/>
    </row>
    <row r="181" spans="1:9" ht="18" customHeight="1">
      <c r="A181" s="23"/>
      <c r="B181" s="23"/>
      <c r="C181" s="24" t="s">
        <v>232</v>
      </c>
      <c r="F181" s="34"/>
    </row>
    <row r="182" spans="1:9" ht="18" customHeight="1">
      <c r="A182" s="23"/>
      <c r="B182" s="76"/>
      <c r="C182" s="23"/>
      <c r="E182" s="7"/>
      <c r="F182" s="75"/>
      <c r="G182" s="7"/>
      <c r="H182" s="7"/>
      <c r="I182" s="7"/>
    </row>
  </sheetData>
  <mergeCells count="27">
    <mergeCell ref="A1:E1"/>
    <mergeCell ref="F1:M1"/>
    <mergeCell ref="A2:E2"/>
    <mergeCell ref="F2:M2"/>
    <mergeCell ref="A3:E3"/>
    <mergeCell ref="F3:M3"/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159:C159"/>
    <mergeCell ref="A161:E161"/>
    <mergeCell ref="J161:M161"/>
    <mergeCell ref="A166:E166"/>
    <mergeCell ref="J166:M166"/>
  </mergeCells>
  <conditionalFormatting sqref="H10:H158">
    <cfRule type="cellIs" dxfId="53" priority="1" stopIfTrue="1" operator="lessThan">
      <formula>30</formula>
    </cfRule>
    <cfRule type="cellIs" dxfId="52" priority="2" stopIfTrue="1" operator="lessThan">
      <formula>50</formula>
    </cfRule>
    <cfRule type="cellIs" dxfId="51" priority="3" stopIfTrue="1" operator="notBetween">
      <formula>70</formula>
      <formula>"&lt;70"</formula>
    </cfRule>
  </conditionalFormatting>
  <conditionalFormatting sqref="O10:P158 I10:I158">
    <cfRule type="cellIs" dxfId="50" priority="4" stopIfTrue="1" operator="lessThan">
      <formula>30</formula>
    </cfRule>
    <cfRule type="cellIs" dxfId="49" priority="5" stopIfTrue="1" operator="lessThan">
      <formula>50</formula>
    </cfRule>
    <cfRule type="cellIs" dxfId="48" priority="6" stopIfTrue="1" operator="notBetween">
      <formula>70</formula>
      <formula>"&lt;70"</formula>
    </cfRule>
  </conditionalFormatting>
  <conditionalFormatting sqref="J10:L158">
    <cfRule type="cellIs" dxfId="47" priority="7" stopIfTrue="1" operator="equal">
      <formula>"HSG"</formula>
    </cfRule>
    <cfRule type="cellIs" dxfId="46" priority="8" stopIfTrue="1" operator="equal">
      <formula>"HSXS"</formula>
    </cfRule>
  </conditionalFormatting>
  <conditionalFormatting sqref="F10:F158">
    <cfRule type="cellIs" dxfId="45" priority="9" stopIfTrue="1" operator="lessThan">
      <formula>3</formula>
    </cfRule>
    <cfRule type="cellIs" dxfId="44" priority="10" stopIfTrue="1" operator="lessThan">
      <formula>5</formula>
    </cfRule>
    <cfRule type="cellIs" dxfId="43" priority="11" stopIfTrue="1" operator="notBetween">
      <formula>7</formula>
      <formula>"&lt;7"</formula>
    </cfRule>
  </conditionalFormatting>
  <conditionalFormatting sqref="G10:G158">
    <cfRule type="cellIs" dxfId="42" priority="12" stopIfTrue="1" operator="lessThan">
      <formula>3</formula>
    </cfRule>
    <cfRule type="cellIs" dxfId="41" priority="13" stopIfTrue="1" operator="lessThan">
      <formula>5</formula>
    </cfRule>
    <cfRule type="cellIs" dxfId="40" priority="14" stopIfTrue="1" operator="notBetween">
      <formula>7</formula>
      <formula>"&lt;7"</formula>
    </cfRule>
  </conditionalFormatting>
  <pageMargins left="0.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1"/>
  <sheetViews>
    <sheetView view="pageBreakPreview" zoomScaleNormal="100" workbookViewId="0">
      <selection activeCell="S13" sqref="S13"/>
    </sheetView>
  </sheetViews>
  <sheetFormatPr defaultRowHeight="15"/>
  <cols>
    <col min="1" max="1" width="4.625" style="2" customWidth="1"/>
    <col min="2" max="2" width="9.625" style="2" customWidth="1"/>
    <col min="3" max="3" width="18.5" style="2" bestFit="1" customWidth="1"/>
    <col min="4" max="4" width="7.625" style="2" customWidth="1"/>
    <col min="5" max="5" width="10.625" style="2" customWidth="1"/>
    <col min="6" max="6" width="4.625" style="2" customWidth="1"/>
    <col min="7" max="7" width="4.625" style="2" hidden="1" customWidth="1"/>
    <col min="8" max="8" width="4.625" style="2" customWidth="1"/>
    <col min="9" max="9" width="4.625" style="2" hidden="1" customWidth="1"/>
    <col min="10" max="10" width="6.625" style="122" customWidth="1"/>
    <col min="11" max="12" width="6.625" style="122" hidden="1" customWidth="1"/>
    <col min="13" max="13" width="11.625" style="18" customWidth="1"/>
    <col min="14" max="15" width="4.625" style="83" hidden="1" customWidth="1"/>
    <col min="16" max="16" width="4.625" style="122" hidden="1" customWidth="1"/>
    <col min="17" max="16384" width="9" style="2"/>
  </cols>
  <sheetData>
    <row r="1" spans="1:16" ht="18" customHeight="1">
      <c r="A1" s="159" t="s">
        <v>173</v>
      </c>
      <c r="B1" s="159"/>
      <c r="C1" s="159"/>
      <c r="D1" s="159"/>
      <c r="E1" s="159"/>
      <c r="F1" s="139" t="s">
        <v>212</v>
      </c>
      <c r="G1" s="139"/>
      <c r="H1" s="139"/>
      <c r="I1" s="139"/>
      <c r="J1" s="139"/>
      <c r="K1" s="139"/>
      <c r="L1" s="139"/>
      <c r="M1" s="139"/>
      <c r="O1" s="122"/>
    </row>
    <row r="2" spans="1:16" ht="18" customHeight="1">
      <c r="A2" s="139" t="s">
        <v>211</v>
      </c>
      <c r="B2" s="139"/>
      <c r="C2" s="139"/>
      <c r="D2" s="139"/>
      <c r="E2" s="139"/>
      <c r="F2" s="140" t="s">
        <v>213</v>
      </c>
      <c r="G2" s="140"/>
      <c r="H2" s="140"/>
      <c r="I2" s="140"/>
      <c r="J2" s="140"/>
      <c r="K2" s="140"/>
      <c r="L2" s="140"/>
      <c r="M2" s="140"/>
      <c r="O2" s="122"/>
    </row>
    <row r="3" spans="1:16" ht="18" customHeight="1">
      <c r="A3" s="139" t="s">
        <v>58</v>
      </c>
      <c r="B3" s="139"/>
      <c r="C3" s="139"/>
      <c r="D3" s="139"/>
      <c r="E3" s="139"/>
      <c r="F3" s="159"/>
      <c r="G3" s="159"/>
      <c r="H3" s="159"/>
      <c r="I3" s="159"/>
      <c r="J3" s="159"/>
      <c r="K3" s="159"/>
      <c r="L3" s="159"/>
      <c r="M3" s="159"/>
      <c r="O3" s="122"/>
    </row>
    <row r="4" spans="1:16" s="15" customFormat="1" ht="18" customHeight="1">
      <c r="A4" s="157"/>
      <c r="B4" s="157"/>
      <c r="C4" s="157"/>
      <c r="D4" s="157"/>
      <c r="E4" s="157"/>
      <c r="F4" s="120"/>
      <c r="M4" s="17"/>
      <c r="N4" s="14"/>
      <c r="O4" s="28"/>
      <c r="P4" s="28"/>
    </row>
    <row r="5" spans="1:16" ht="35.1" customHeight="1">
      <c r="A5" s="158" t="s">
        <v>1001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6" ht="24.95" customHeight="1">
      <c r="A6" s="145" t="s">
        <v>1583</v>
      </c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</row>
    <row r="7" spans="1:16" ht="15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19"/>
    </row>
    <row r="8" spans="1:16" ht="30" customHeight="1">
      <c r="A8" s="146" t="s">
        <v>287</v>
      </c>
      <c r="B8" s="148" t="s">
        <v>20</v>
      </c>
      <c r="C8" s="149" t="s">
        <v>214</v>
      </c>
      <c r="D8" s="150"/>
      <c r="E8" s="146" t="s">
        <v>174</v>
      </c>
      <c r="F8" s="153" t="s">
        <v>291</v>
      </c>
      <c r="G8" s="154"/>
      <c r="H8" s="153" t="s">
        <v>217</v>
      </c>
      <c r="I8" s="154"/>
      <c r="J8" s="155" t="s">
        <v>218</v>
      </c>
      <c r="K8" s="155" t="s">
        <v>294</v>
      </c>
      <c r="L8" s="155" t="s">
        <v>311</v>
      </c>
      <c r="M8" s="141" t="s">
        <v>215</v>
      </c>
      <c r="N8" s="141" t="s">
        <v>216</v>
      </c>
      <c r="O8" s="143" t="s">
        <v>21</v>
      </c>
      <c r="P8" s="143" t="s">
        <v>22</v>
      </c>
    </row>
    <row r="9" spans="1:16" ht="20.100000000000001" customHeight="1">
      <c r="A9" s="147"/>
      <c r="B9" s="147"/>
      <c r="C9" s="151"/>
      <c r="D9" s="152"/>
      <c r="E9" s="147"/>
      <c r="F9" s="21" t="s">
        <v>292</v>
      </c>
      <c r="G9" s="10" t="s">
        <v>293</v>
      </c>
      <c r="H9" s="10" t="s">
        <v>292</v>
      </c>
      <c r="I9" s="10" t="s">
        <v>293</v>
      </c>
      <c r="J9" s="156"/>
      <c r="K9" s="156"/>
      <c r="L9" s="156"/>
      <c r="M9" s="142"/>
      <c r="N9" s="142"/>
      <c r="O9" s="144"/>
      <c r="P9" s="144"/>
    </row>
    <row r="10" spans="1:16" s="4" customFormat="1" ht="18" customHeight="1">
      <c r="A10" s="3">
        <v>1</v>
      </c>
      <c r="B10" s="71" t="s">
        <v>1055</v>
      </c>
      <c r="C10" s="72" t="s">
        <v>1056</v>
      </c>
      <c r="D10" s="73" t="s">
        <v>374</v>
      </c>
      <c r="E10" s="51" t="s">
        <v>1063</v>
      </c>
      <c r="F10" s="36">
        <v>7.77</v>
      </c>
      <c r="G10" s="36"/>
      <c r="H10" s="36">
        <v>70</v>
      </c>
      <c r="I10" s="36"/>
      <c r="J10" s="86" t="str">
        <f t="shared" ref="J10:K13" si="0">IF(AND(F10&gt;=9,H10&gt;=90),"HSXS",IF(AND(F10&gt;=8,H10&gt;=80),"HSG",IF(AND(F10&gt;=7,H10&gt;=70),"HSK"," ")))</f>
        <v>HSK</v>
      </c>
      <c r="K10" s="86" t="str">
        <f t="shared" si="0"/>
        <v xml:space="preserve"> </v>
      </c>
      <c r="L10" s="86" t="str">
        <f t="shared" ref="L10:L13" si="1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70"/>
      <c r="N10" s="13"/>
      <c r="O10" s="45">
        <f t="shared" ref="O10:O13" si="2">SUM(H10:I10)/2</f>
        <v>35</v>
      </c>
      <c r="P10" s="3"/>
    </row>
    <row r="11" spans="1:16" s="4" customFormat="1" ht="18" customHeight="1">
      <c r="A11" s="3">
        <v>2</v>
      </c>
      <c r="B11" s="71" t="s">
        <v>1057</v>
      </c>
      <c r="C11" s="72" t="s">
        <v>1058</v>
      </c>
      <c r="D11" s="73" t="s">
        <v>379</v>
      </c>
      <c r="E11" s="51" t="s">
        <v>1063</v>
      </c>
      <c r="F11" s="36">
        <v>7.79</v>
      </c>
      <c r="G11" s="36"/>
      <c r="H11" s="36">
        <v>70</v>
      </c>
      <c r="I11" s="36"/>
      <c r="J11" s="86" t="str">
        <f t="shared" si="0"/>
        <v>HSK</v>
      </c>
      <c r="K11" s="86" t="str">
        <f t="shared" si="0"/>
        <v xml:space="preserve"> </v>
      </c>
      <c r="L11" s="86" t="str">
        <f t="shared" si="1"/>
        <v xml:space="preserve"> </v>
      </c>
      <c r="M11" s="53"/>
      <c r="N11" s="13"/>
      <c r="O11" s="45">
        <f t="shared" si="2"/>
        <v>35</v>
      </c>
      <c r="P11" s="3"/>
    </row>
    <row r="12" spans="1:16" s="4" customFormat="1" ht="18" customHeight="1">
      <c r="A12" s="3">
        <v>3</v>
      </c>
      <c r="B12" s="71" t="s">
        <v>1059</v>
      </c>
      <c r="C12" s="72" t="s">
        <v>126</v>
      </c>
      <c r="D12" s="73" t="s">
        <v>400</v>
      </c>
      <c r="E12" s="51" t="s">
        <v>1063</v>
      </c>
      <c r="F12" s="36">
        <v>7.81</v>
      </c>
      <c r="G12" s="36"/>
      <c r="H12" s="36">
        <v>70</v>
      </c>
      <c r="I12" s="36"/>
      <c r="J12" s="86" t="str">
        <f t="shared" si="0"/>
        <v>HSK</v>
      </c>
      <c r="K12" s="86" t="str">
        <f t="shared" si="0"/>
        <v xml:space="preserve"> </v>
      </c>
      <c r="L12" s="86" t="str">
        <f t="shared" si="1"/>
        <v xml:space="preserve"> </v>
      </c>
      <c r="M12" s="40"/>
      <c r="N12" s="13"/>
      <c r="O12" s="45">
        <f t="shared" si="2"/>
        <v>35</v>
      </c>
      <c r="P12" s="3"/>
    </row>
    <row r="13" spans="1:16" s="4" customFormat="1" ht="18" customHeight="1">
      <c r="A13" s="3">
        <v>4</v>
      </c>
      <c r="B13" s="71" t="s">
        <v>1061</v>
      </c>
      <c r="C13" s="72" t="s">
        <v>105</v>
      </c>
      <c r="D13" s="73" t="s">
        <v>1062</v>
      </c>
      <c r="E13" s="51" t="s">
        <v>1063</v>
      </c>
      <c r="F13" s="36">
        <v>7.73</v>
      </c>
      <c r="G13" s="36"/>
      <c r="H13" s="36">
        <v>72</v>
      </c>
      <c r="I13" s="36"/>
      <c r="J13" s="86" t="str">
        <f t="shared" si="0"/>
        <v>HSK</v>
      </c>
      <c r="K13" s="86" t="str">
        <f t="shared" si="0"/>
        <v xml:space="preserve"> </v>
      </c>
      <c r="L13" s="86" t="str">
        <f t="shared" si="1"/>
        <v xml:space="preserve"> </v>
      </c>
      <c r="M13" s="53"/>
      <c r="N13" s="13"/>
      <c r="O13" s="45">
        <f t="shared" si="2"/>
        <v>36</v>
      </c>
      <c r="P13" s="3"/>
    </row>
    <row r="14" spans="1:16" s="4" customFormat="1" ht="18" customHeight="1">
      <c r="A14" s="3">
        <v>5</v>
      </c>
      <c r="B14" s="71" t="s">
        <v>1065</v>
      </c>
      <c r="C14" s="72" t="s">
        <v>1066</v>
      </c>
      <c r="D14" s="73" t="s">
        <v>42</v>
      </c>
      <c r="E14" s="51" t="s">
        <v>1067</v>
      </c>
      <c r="F14" s="78">
        <v>7.8</v>
      </c>
      <c r="G14" s="36"/>
      <c r="H14" s="36">
        <v>70</v>
      </c>
      <c r="I14" s="36"/>
      <c r="J14" s="86" t="str">
        <f t="shared" ref="J14:K16" si="3">IF(AND(F14&gt;=9,H14&gt;=90),"HSXS",IF(AND(F14&gt;=8,H14&gt;=80),"HSG",IF(AND(F14&gt;=7,H14&gt;=70),"HSK"," ")))</f>
        <v>HSK</v>
      </c>
      <c r="K14" s="86" t="str">
        <f t="shared" si="3"/>
        <v xml:space="preserve"> </v>
      </c>
      <c r="L14" s="86" t="str">
        <f t="shared" ref="L14:L16" si="4">IF(AND(J14="HSXS",K14="HSXS"),"HSXS",IF(AND(J14="HSG",K14="HSG"),"HSG",IF(AND(J14="HSK",K14="HSK"),"HSK",IF(AND(J14="HSXS",K14="HSG"),"HSG",IF(AND(J14="HSG",K14="HSXS"),"HSG",IF(AND(J14="HSG",K14="HSK"),"HSK",IF(AND(J14="HSK",K14="HSG"),"HSK"," ")))))))</f>
        <v xml:space="preserve"> </v>
      </c>
      <c r="M14" s="52"/>
      <c r="N14" s="47"/>
      <c r="O14" s="45">
        <f t="shared" ref="O14:O16" si="5">SUM(H14:I14)/2</f>
        <v>35</v>
      </c>
      <c r="P14" s="3"/>
    </row>
    <row r="15" spans="1:16" s="4" customFormat="1" ht="18" customHeight="1">
      <c r="A15" s="3">
        <v>6</v>
      </c>
      <c r="B15" s="71" t="s">
        <v>1068</v>
      </c>
      <c r="C15" s="72" t="s">
        <v>266</v>
      </c>
      <c r="D15" s="73" t="s">
        <v>189</v>
      </c>
      <c r="E15" s="51" t="s">
        <v>1071</v>
      </c>
      <c r="F15" s="36">
        <v>7.66</v>
      </c>
      <c r="G15" s="36"/>
      <c r="H15" s="36">
        <v>90</v>
      </c>
      <c r="I15" s="36"/>
      <c r="J15" s="86" t="str">
        <f t="shared" si="3"/>
        <v>HSK</v>
      </c>
      <c r="K15" s="86" t="str">
        <f t="shared" si="3"/>
        <v xml:space="preserve"> </v>
      </c>
      <c r="L15" s="86" t="str">
        <f t="shared" si="4"/>
        <v xml:space="preserve"> </v>
      </c>
      <c r="M15" s="53"/>
      <c r="N15" s="13"/>
      <c r="O15" s="45">
        <f t="shared" si="5"/>
        <v>45</v>
      </c>
      <c r="P15" s="3"/>
    </row>
    <row r="16" spans="1:16" s="4" customFormat="1" ht="18" customHeight="1">
      <c r="A16" s="3">
        <v>7</v>
      </c>
      <c r="B16" s="71" t="s">
        <v>1069</v>
      </c>
      <c r="C16" s="72" t="s">
        <v>1070</v>
      </c>
      <c r="D16" s="73" t="s">
        <v>227</v>
      </c>
      <c r="E16" s="51" t="s">
        <v>1071</v>
      </c>
      <c r="F16" s="36">
        <v>7.64</v>
      </c>
      <c r="G16" s="36"/>
      <c r="H16" s="36">
        <v>70</v>
      </c>
      <c r="I16" s="36"/>
      <c r="J16" s="86" t="str">
        <f t="shared" si="3"/>
        <v>HSK</v>
      </c>
      <c r="K16" s="86" t="str">
        <f t="shared" si="3"/>
        <v xml:space="preserve"> </v>
      </c>
      <c r="L16" s="86" t="str">
        <f t="shared" si="4"/>
        <v xml:space="preserve"> </v>
      </c>
      <c r="M16" s="5"/>
      <c r="N16" s="13"/>
      <c r="O16" s="45">
        <f t="shared" si="5"/>
        <v>35</v>
      </c>
      <c r="P16" s="3"/>
    </row>
    <row r="17" spans="1:16" s="4" customFormat="1" ht="18" customHeight="1">
      <c r="A17" s="3">
        <v>8</v>
      </c>
      <c r="B17" s="71" t="s">
        <v>1072</v>
      </c>
      <c r="C17" s="72" t="s">
        <v>231</v>
      </c>
      <c r="D17" s="73" t="s">
        <v>333</v>
      </c>
      <c r="E17" s="51" t="s">
        <v>1079</v>
      </c>
      <c r="F17" s="36">
        <v>9.01</v>
      </c>
      <c r="G17" s="36"/>
      <c r="H17" s="36">
        <v>80</v>
      </c>
      <c r="I17" s="36"/>
      <c r="J17" s="86" t="str">
        <f t="shared" ref="J17:K23" si="6">IF(AND(F17&gt;=9,H17&gt;=90),"HSXS",IF(AND(F17&gt;=8,H17&gt;=80),"HSG",IF(AND(F17&gt;=7,H17&gt;=70),"HSK"," ")))</f>
        <v>HSG</v>
      </c>
      <c r="K17" s="86" t="str">
        <f t="shared" si="6"/>
        <v xml:space="preserve"> </v>
      </c>
      <c r="L17" s="86" t="str">
        <f t="shared" ref="L17:L19" si="7">IF(AND(J17="HSXS",K17="HSXS"),"HSXS",IF(AND(J17="HSG",K17="HSG"),"HSG",IF(AND(J17="HSK",K17="HSK"),"HSK",IF(AND(J17="HSXS",K17="HSG"),"HSG",IF(AND(J17="HSG",K17="HSXS"),"HSG",IF(AND(J17="HSG",K17="HSK"),"HSK",IF(AND(J17="HSK",K17="HSG"),"HSK"," ")))))))</f>
        <v xml:space="preserve"> </v>
      </c>
      <c r="M17" s="53"/>
      <c r="N17" s="123"/>
      <c r="O17" s="45">
        <f t="shared" ref="O17:O22" si="8">SUM(H17:I17)/2</f>
        <v>40</v>
      </c>
      <c r="P17" s="3"/>
    </row>
    <row r="18" spans="1:16" s="4" customFormat="1" ht="18" customHeight="1">
      <c r="A18" s="3">
        <v>9</v>
      </c>
      <c r="B18" s="71" t="s">
        <v>1073</v>
      </c>
      <c r="C18" s="72" t="s">
        <v>1074</v>
      </c>
      <c r="D18" s="73" t="s">
        <v>490</v>
      </c>
      <c r="E18" s="51" t="s">
        <v>1079</v>
      </c>
      <c r="F18" s="36">
        <v>8.33</v>
      </c>
      <c r="G18" s="36"/>
      <c r="H18" s="36">
        <v>90</v>
      </c>
      <c r="I18" s="36"/>
      <c r="J18" s="86" t="str">
        <f t="shared" si="6"/>
        <v>HSG</v>
      </c>
      <c r="K18" s="86" t="str">
        <f t="shared" si="6"/>
        <v xml:space="preserve"> </v>
      </c>
      <c r="L18" s="86" t="str">
        <f t="shared" si="7"/>
        <v xml:space="preserve"> </v>
      </c>
      <c r="M18" s="53"/>
      <c r="N18" s="77" t="s">
        <v>94</v>
      </c>
      <c r="O18" s="45">
        <f t="shared" si="8"/>
        <v>45</v>
      </c>
      <c r="P18" s="3"/>
    </row>
    <row r="19" spans="1:16" s="4" customFormat="1" ht="18" customHeight="1">
      <c r="A19" s="3">
        <v>10</v>
      </c>
      <c r="B19" s="71" t="s">
        <v>1075</v>
      </c>
      <c r="C19" s="72" t="s">
        <v>1076</v>
      </c>
      <c r="D19" s="73" t="s">
        <v>109</v>
      </c>
      <c r="E19" s="51" t="s">
        <v>1079</v>
      </c>
      <c r="F19" s="36">
        <v>8.91</v>
      </c>
      <c r="G19" s="36"/>
      <c r="H19" s="36">
        <v>74</v>
      </c>
      <c r="I19" s="36"/>
      <c r="J19" s="86" t="str">
        <f t="shared" si="6"/>
        <v>HSK</v>
      </c>
      <c r="K19" s="86" t="str">
        <f t="shared" si="6"/>
        <v xml:space="preserve"> </v>
      </c>
      <c r="L19" s="86" t="str">
        <f t="shared" si="7"/>
        <v xml:space="preserve"> </v>
      </c>
      <c r="M19" s="80"/>
      <c r="N19" s="13"/>
      <c r="O19" s="45">
        <f t="shared" si="8"/>
        <v>37</v>
      </c>
      <c r="P19" s="3"/>
    </row>
    <row r="20" spans="1:16" s="4" customFormat="1" ht="18" customHeight="1">
      <c r="A20" s="3">
        <v>11</v>
      </c>
      <c r="B20" s="71" t="s">
        <v>1078</v>
      </c>
      <c r="C20" s="72" t="s">
        <v>10</v>
      </c>
      <c r="D20" s="73" t="s">
        <v>346</v>
      </c>
      <c r="E20" s="51" t="s">
        <v>1079</v>
      </c>
      <c r="F20" s="36">
        <v>8.01</v>
      </c>
      <c r="G20" s="36"/>
      <c r="H20" s="36">
        <v>75</v>
      </c>
      <c r="I20" s="36"/>
      <c r="J20" s="86" t="str">
        <f t="shared" si="6"/>
        <v>HSK</v>
      </c>
      <c r="K20" s="86" t="str">
        <f t="shared" si="6"/>
        <v xml:space="preserve"> </v>
      </c>
      <c r="L20" s="86" t="str">
        <f t="shared" ref="L20:L24" si="9">IF(AND(J20="HSXS",K20="HSXS"),"HSXS",IF(AND(J20="HSG",K20="HSG"),"HSG",IF(AND(J20="HSK",K20="HSK"),"HSK",IF(AND(J20="HSXS",K20="HSG"),"HSG",IF(AND(J20="HSG",K20="HSXS"),"HSG",IF(AND(J20="HSG",K20="HSK"),"HSK",IF(AND(J20="HSK",K20="HSG"),"HSK"," ")))))))</f>
        <v xml:space="preserve"> </v>
      </c>
      <c r="M20" s="53"/>
      <c r="N20" s="13"/>
      <c r="O20" s="45">
        <f t="shared" si="8"/>
        <v>37.5</v>
      </c>
      <c r="P20" s="3"/>
    </row>
    <row r="21" spans="1:16" s="4" customFormat="1" ht="18" customHeight="1">
      <c r="A21" s="3">
        <v>12</v>
      </c>
      <c r="B21" s="71" t="s">
        <v>1080</v>
      </c>
      <c r="C21" s="72" t="s">
        <v>334</v>
      </c>
      <c r="D21" s="73" t="s">
        <v>150</v>
      </c>
      <c r="E21" s="51" t="s">
        <v>1087</v>
      </c>
      <c r="F21" s="36">
        <v>7.27</v>
      </c>
      <c r="G21" s="36"/>
      <c r="H21" s="36">
        <v>78</v>
      </c>
      <c r="I21" s="36"/>
      <c r="J21" s="86" t="str">
        <f t="shared" si="6"/>
        <v>HSK</v>
      </c>
      <c r="K21" s="86" t="str">
        <f t="shared" si="6"/>
        <v xml:space="preserve"> </v>
      </c>
      <c r="L21" s="86" t="str">
        <f t="shared" si="9"/>
        <v xml:space="preserve"> </v>
      </c>
      <c r="M21" s="53"/>
      <c r="N21" s="13"/>
      <c r="O21" s="45">
        <f t="shared" si="8"/>
        <v>39</v>
      </c>
      <c r="P21" s="3"/>
    </row>
    <row r="22" spans="1:16" s="4" customFormat="1" ht="18" customHeight="1">
      <c r="A22" s="3">
        <v>13</v>
      </c>
      <c r="B22" s="71" t="s">
        <v>1081</v>
      </c>
      <c r="C22" s="72" t="s">
        <v>1082</v>
      </c>
      <c r="D22" s="73" t="s">
        <v>1</v>
      </c>
      <c r="E22" s="51" t="s">
        <v>1087</v>
      </c>
      <c r="F22" s="36">
        <v>7.47</v>
      </c>
      <c r="G22" s="36"/>
      <c r="H22" s="36">
        <v>80</v>
      </c>
      <c r="I22" s="36"/>
      <c r="J22" s="86" t="str">
        <f t="shared" si="6"/>
        <v>HSK</v>
      </c>
      <c r="K22" s="86" t="str">
        <f t="shared" si="6"/>
        <v xml:space="preserve"> </v>
      </c>
      <c r="L22" s="86" t="str">
        <f t="shared" si="9"/>
        <v xml:space="preserve"> </v>
      </c>
      <c r="M22" s="53"/>
      <c r="N22" s="13"/>
      <c r="O22" s="45">
        <f t="shared" si="8"/>
        <v>40</v>
      </c>
      <c r="P22" s="3"/>
    </row>
    <row r="23" spans="1:16" s="4" customFormat="1" ht="18" customHeight="1">
      <c r="A23" s="3">
        <v>14</v>
      </c>
      <c r="B23" s="71" t="s">
        <v>1083</v>
      </c>
      <c r="C23" s="72" t="s">
        <v>142</v>
      </c>
      <c r="D23" s="73" t="s">
        <v>93</v>
      </c>
      <c r="E23" s="51" t="s">
        <v>1087</v>
      </c>
      <c r="F23" s="36">
        <v>7.99</v>
      </c>
      <c r="G23" s="36"/>
      <c r="H23" s="36">
        <v>72</v>
      </c>
      <c r="I23" s="36"/>
      <c r="J23" s="86" t="str">
        <f t="shared" si="6"/>
        <v>HSK</v>
      </c>
      <c r="K23" s="86" t="str">
        <f t="shared" si="6"/>
        <v xml:space="preserve"> </v>
      </c>
      <c r="L23" s="86" t="str">
        <f t="shared" si="9"/>
        <v xml:space="preserve"> </v>
      </c>
      <c r="M23" s="40"/>
      <c r="N23" s="13"/>
      <c r="O23" s="45">
        <f t="shared" ref="O23:O24" si="10">SUM(H23:I23)/2</f>
        <v>36</v>
      </c>
      <c r="P23" s="3"/>
    </row>
    <row r="24" spans="1:16" s="4" customFormat="1" ht="18" customHeight="1">
      <c r="A24" s="3">
        <v>15</v>
      </c>
      <c r="B24" s="71" t="s">
        <v>1084</v>
      </c>
      <c r="C24" s="72" t="s">
        <v>34</v>
      </c>
      <c r="D24" s="73" t="s">
        <v>379</v>
      </c>
      <c r="E24" s="51" t="s">
        <v>1087</v>
      </c>
      <c r="F24" s="36">
        <v>7.77</v>
      </c>
      <c r="G24" s="36"/>
      <c r="H24" s="36">
        <v>72</v>
      </c>
      <c r="I24" s="36"/>
      <c r="J24" s="86" t="str">
        <f t="shared" ref="J24:K24" si="11">IF(AND(F24&gt;=9,H24&gt;=90),"HSXS",IF(AND(F24&gt;=8,H24&gt;=80),"HSG",IF(AND(F24&gt;=7,H24&gt;=70),"HSK"," ")))</f>
        <v>HSK</v>
      </c>
      <c r="K24" s="86" t="str">
        <f t="shared" si="11"/>
        <v xml:space="preserve"> </v>
      </c>
      <c r="L24" s="86" t="str">
        <f t="shared" si="9"/>
        <v xml:space="preserve"> </v>
      </c>
      <c r="M24" s="53"/>
      <c r="N24" s="13"/>
      <c r="O24" s="45">
        <f t="shared" si="10"/>
        <v>36</v>
      </c>
      <c r="P24" s="3"/>
    </row>
    <row r="25" spans="1:16" s="4" customFormat="1" ht="18" customHeight="1">
      <c r="A25" s="3">
        <v>16</v>
      </c>
      <c r="B25" s="71" t="s">
        <v>1095</v>
      </c>
      <c r="C25" s="72" t="s">
        <v>1094</v>
      </c>
      <c r="D25" s="73" t="s">
        <v>397</v>
      </c>
      <c r="E25" s="51" t="s">
        <v>1098</v>
      </c>
      <c r="F25" s="36">
        <v>8.11</v>
      </c>
      <c r="G25" s="36"/>
      <c r="H25" s="36">
        <v>81</v>
      </c>
      <c r="I25" s="36"/>
      <c r="J25" s="86" t="str">
        <f t="shared" ref="J25:K166" si="12">IF(AND(F25&gt;=9,H25&gt;=90),"HSXS",IF(AND(F25&gt;=8,H25&gt;=80),"HSG",IF(AND(F25&gt;=7,H25&gt;=70),"HSK"," ")))</f>
        <v>HSG</v>
      </c>
      <c r="K25" s="86" t="str">
        <f t="shared" si="12"/>
        <v xml:space="preserve"> </v>
      </c>
      <c r="L25" s="86" t="str">
        <f t="shared" ref="L25:L166" si="13">IF(AND(J25="HSXS",K25="HSXS"),"HSXS",IF(AND(J25="HSG",K25="HSG"),"HSG",IF(AND(J25="HSK",K25="HSK"),"HSK",IF(AND(J25="HSXS",K25="HSG"),"HSG",IF(AND(J25="HSG",K25="HSXS"),"HSG",IF(AND(J25="HSG",K25="HSK"),"HSK",IF(AND(J25="HSK",K25="HSG"),"HSK"," ")))))))</f>
        <v xml:space="preserve"> </v>
      </c>
      <c r="M25" s="52"/>
      <c r="N25" s="123"/>
      <c r="O25" s="45">
        <f t="shared" ref="O25:O166" si="14">SUM(H25:I25)/2</f>
        <v>40.5</v>
      </c>
      <c r="P25" s="3"/>
    </row>
    <row r="26" spans="1:16" s="4" customFormat="1" ht="18" customHeight="1">
      <c r="A26" s="3">
        <v>17</v>
      </c>
      <c r="B26" s="71" t="s">
        <v>1100</v>
      </c>
      <c r="C26" s="72" t="s">
        <v>1091</v>
      </c>
      <c r="D26" s="73" t="s">
        <v>71</v>
      </c>
      <c r="E26" s="51" t="s">
        <v>1102</v>
      </c>
      <c r="F26" s="36">
        <v>7.15</v>
      </c>
      <c r="G26" s="36"/>
      <c r="H26" s="36">
        <v>70</v>
      </c>
      <c r="I26" s="36"/>
      <c r="J26" s="86" t="str">
        <f>IF(AND(F26&gt;=9,H26&gt;=90),"HSXS",IF(AND(F26&gt;=8,H26&gt;=80),"HSG",IF(AND(F26&gt;=7,H26&gt;=70),"HSK"," ")))</f>
        <v>HSK</v>
      </c>
      <c r="K26" s="86" t="str">
        <f>IF(AND(G26&gt;=9,I26&gt;=90),"HSXS",IF(AND(G26&gt;=8,I26&gt;=80),"HSG",IF(AND(G26&gt;=7,I26&gt;=70),"HSK"," ")))</f>
        <v xml:space="preserve"> </v>
      </c>
      <c r="L26" s="86" t="str">
        <f>IF(AND(J26="HSXS",K26="HSXS"),"HSXS",IF(AND(J26="HSG",K26="HSG"),"HSG",IF(AND(J26="HSK",K26="HSK"),"HSK",IF(AND(J26="HSXS",K26="HSG"),"HSG",IF(AND(J26="HSG",K26="HSXS"),"HSG",IF(AND(J26="HSG",K26="HSK"),"HSK",IF(AND(J26="HSK",K26="HSG"),"HSK"," ")))))))</f>
        <v xml:space="preserve"> </v>
      </c>
      <c r="M26" s="11"/>
      <c r="N26" s="64"/>
      <c r="O26" s="45">
        <f>SUM(H26:I26)/2</f>
        <v>35</v>
      </c>
      <c r="P26" s="3"/>
    </row>
    <row r="27" spans="1:16" s="4" customFormat="1" ht="18" customHeight="1">
      <c r="A27" s="3">
        <v>18</v>
      </c>
      <c r="B27" s="71" t="s">
        <v>1103</v>
      </c>
      <c r="C27" s="72" t="s">
        <v>49</v>
      </c>
      <c r="D27" s="73" t="s">
        <v>71</v>
      </c>
      <c r="E27" s="51" t="s">
        <v>1097</v>
      </c>
      <c r="F27" s="36">
        <v>7.18</v>
      </c>
      <c r="G27" s="36"/>
      <c r="H27" s="36">
        <v>70</v>
      </c>
      <c r="I27" s="36"/>
      <c r="J27" s="86" t="str">
        <f>IF(AND(F27&gt;=9,H27&gt;=90),"HSXS",IF(AND(F27&gt;=8,H27&gt;=80),"HSG",IF(AND(F27&gt;=7,H27&gt;=70),"HSK"," ")))</f>
        <v>HSK</v>
      </c>
      <c r="K27" s="86" t="str">
        <f>IF(AND(G27&gt;=9,I27&gt;=90),"HSXS",IF(AND(G27&gt;=8,I27&gt;=80),"HSG",IF(AND(G27&gt;=7,I27&gt;=70),"HSK"," ")))</f>
        <v xml:space="preserve"> </v>
      </c>
      <c r="L27" s="86" t="str">
        <f t="shared" ref="L27:L29" si="15">IF(AND(J27="HSXS",K27="HSXS"),"HSXS",IF(AND(J27="HSG",K27="HSG"),"HSG",IF(AND(J27="HSK",K27="HSK"),"HSK",IF(AND(J27="HSXS",K27="HSG"),"HSG",IF(AND(J27="HSG",K27="HSXS"),"HSG",IF(AND(J27="HSG",K27="HSK"),"HSK",IF(AND(J27="HSK",K27="HSG"),"HSK"," ")))))))</f>
        <v xml:space="preserve"> </v>
      </c>
      <c r="M27" s="52"/>
      <c r="N27" s="51"/>
      <c r="O27" s="45">
        <f>SUM(H27:I27)/2</f>
        <v>35</v>
      </c>
      <c r="P27" s="3"/>
    </row>
    <row r="28" spans="1:16" s="4" customFormat="1" ht="18" customHeight="1">
      <c r="A28" s="3">
        <v>19</v>
      </c>
      <c r="B28" s="71" t="s">
        <v>1104</v>
      </c>
      <c r="C28" s="72" t="s">
        <v>456</v>
      </c>
      <c r="D28" s="73" t="s">
        <v>227</v>
      </c>
      <c r="E28" s="51" t="s">
        <v>1097</v>
      </c>
      <c r="F28" s="36">
        <v>7.76</v>
      </c>
      <c r="G28" s="36"/>
      <c r="H28" s="36">
        <v>71</v>
      </c>
      <c r="I28" s="36"/>
      <c r="J28" s="86" t="str">
        <f t="shared" ref="J28:K29" si="16">IF(AND(F28&gt;=9,H28&gt;=90),"HSXS",IF(AND(F28&gt;=8,H28&gt;=80),"HSG",IF(AND(F28&gt;=7,H28&gt;=70),"HSK"," ")))</f>
        <v>HSK</v>
      </c>
      <c r="K28" s="86" t="str">
        <f t="shared" si="16"/>
        <v xml:space="preserve"> </v>
      </c>
      <c r="L28" s="86" t="str">
        <f t="shared" si="15"/>
        <v xml:space="preserve"> </v>
      </c>
      <c r="M28" s="40"/>
      <c r="N28" s="51"/>
      <c r="O28" s="45">
        <f t="shared" ref="O28:O29" si="17">SUM(H28:I28)/2</f>
        <v>35.5</v>
      </c>
      <c r="P28" s="3"/>
    </row>
    <row r="29" spans="1:16" s="4" customFormat="1" ht="18" customHeight="1">
      <c r="A29" s="3">
        <v>20</v>
      </c>
      <c r="B29" s="71" t="s">
        <v>1105</v>
      </c>
      <c r="C29" s="72" t="s">
        <v>1106</v>
      </c>
      <c r="D29" s="73" t="s">
        <v>364</v>
      </c>
      <c r="E29" s="51" t="s">
        <v>1097</v>
      </c>
      <c r="F29" s="36">
        <v>7.01</v>
      </c>
      <c r="G29" s="36"/>
      <c r="H29" s="36">
        <v>71</v>
      </c>
      <c r="I29" s="36"/>
      <c r="J29" s="86" t="str">
        <f t="shared" si="16"/>
        <v>HSK</v>
      </c>
      <c r="K29" s="86" t="str">
        <f t="shared" si="16"/>
        <v xml:space="preserve"> </v>
      </c>
      <c r="L29" s="86" t="str">
        <f t="shared" si="15"/>
        <v xml:space="preserve"> </v>
      </c>
      <c r="M29" s="53"/>
      <c r="N29" s="13"/>
      <c r="O29" s="45">
        <f t="shared" si="17"/>
        <v>35.5</v>
      </c>
      <c r="P29" s="3"/>
    </row>
    <row r="30" spans="1:16" s="4" customFormat="1" ht="18" customHeight="1">
      <c r="A30" s="3">
        <v>21</v>
      </c>
      <c r="B30" s="71" t="s">
        <v>1109</v>
      </c>
      <c r="C30" s="72" t="s">
        <v>1110</v>
      </c>
      <c r="D30" s="73" t="s">
        <v>405</v>
      </c>
      <c r="E30" s="51" t="s">
        <v>1097</v>
      </c>
      <c r="F30" s="36">
        <v>8.02</v>
      </c>
      <c r="G30" s="36"/>
      <c r="H30" s="36">
        <v>94</v>
      </c>
      <c r="I30" s="36"/>
      <c r="J30" s="86" t="str">
        <f>IF(AND(F30&gt;=9,H30&gt;=90),"HSXS",IF(AND(F30&gt;=8,H30&gt;=80),"HSG",IF(AND(F30&gt;=7,H30&gt;=70),"HSK"," ")))</f>
        <v>HSG</v>
      </c>
      <c r="K30" s="86" t="str">
        <f>IF(AND(G30&gt;=9,I30&gt;=90),"HSXS",IF(AND(G30&gt;=8,I30&gt;=80),"HSG",IF(AND(G30&gt;=7,I30&gt;=70),"HSK"," ")))</f>
        <v xml:space="preserve"> </v>
      </c>
      <c r="L30" s="86" t="str">
        <f>IF(AND(J30="HSXS",K30="HSXS"),"HSXS",IF(AND(J30="HSG",K30="HSG"),"HSG",IF(AND(J30="HSK",K30="HSK"),"HSK",IF(AND(J30="HSXS",K30="HSG"),"HSG",IF(AND(J30="HSG",K30="HSXS"),"HSG",IF(AND(J30="HSG",K30="HSK"),"HSK",IF(AND(J30="HSK",K30="HSG"),"HSK"," ")))))))</f>
        <v xml:space="preserve"> </v>
      </c>
      <c r="M30" s="38"/>
      <c r="N30" s="51"/>
      <c r="O30" s="45">
        <f>SUM(H30:I30)/2</f>
        <v>47</v>
      </c>
      <c r="P30" s="3"/>
    </row>
    <row r="31" spans="1:16" s="4" customFormat="1" ht="18" customHeight="1">
      <c r="A31" s="3">
        <v>22</v>
      </c>
      <c r="B31" s="71" t="s">
        <v>1113</v>
      </c>
      <c r="C31" s="72" t="s">
        <v>1114</v>
      </c>
      <c r="D31" s="73" t="s">
        <v>307</v>
      </c>
      <c r="E31" s="51" t="s">
        <v>1115</v>
      </c>
      <c r="F31" s="78">
        <v>7.69</v>
      </c>
      <c r="G31" s="36"/>
      <c r="H31" s="36">
        <v>97</v>
      </c>
      <c r="I31" s="36"/>
      <c r="J31" s="86" t="str">
        <f t="shared" ref="J31:K31" si="18">IF(AND(F31&gt;=9,H31&gt;=90),"HSXS",IF(AND(F31&gt;=8,H31&gt;=80),"HSG",IF(AND(F31&gt;=7,H31&gt;=70),"HSK"," ")))</f>
        <v>HSK</v>
      </c>
      <c r="K31" s="86" t="str">
        <f t="shared" si="18"/>
        <v xml:space="preserve"> </v>
      </c>
      <c r="L31" s="86" t="str">
        <f t="shared" ref="L31:L32" si="19">IF(AND(J31="HSXS",K31="HSXS"),"HSXS",IF(AND(J31="HSG",K31="HSG"),"HSG",IF(AND(J31="HSK",K31="HSK"),"HSK",IF(AND(J31="HSXS",K31="HSG"),"HSG",IF(AND(J31="HSG",K31="HSXS"),"HSG",IF(AND(J31="HSG",K31="HSK"),"HSK",IF(AND(J31="HSK",K31="HSG"),"HSK"," ")))))))</f>
        <v xml:space="preserve"> </v>
      </c>
      <c r="M31" s="70"/>
      <c r="N31" s="13"/>
      <c r="O31" s="45">
        <f t="shared" ref="O31:O33" si="20">SUM(H31:I31)/2</f>
        <v>48.5</v>
      </c>
      <c r="P31" s="3"/>
    </row>
    <row r="32" spans="1:16" s="4" customFormat="1" ht="18" customHeight="1">
      <c r="A32" s="3">
        <v>23</v>
      </c>
      <c r="B32" s="71" t="s">
        <v>1116</v>
      </c>
      <c r="C32" s="72" t="s">
        <v>1117</v>
      </c>
      <c r="D32" s="73" t="s">
        <v>347</v>
      </c>
      <c r="E32" s="51" t="s">
        <v>1125</v>
      </c>
      <c r="F32" s="78">
        <v>7.64</v>
      </c>
      <c r="G32" s="36"/>
      <c r="H32" s="36">
        <v>70</v>
      </c>
      <c r="I32" s="36"/>
      <c r="J32" s="86" t="str">
        <f t="shared" ref="J32:K32" si="21">IF(AND(F32&gt;=9,H32&gt;=90),"HSXS",IF(AND(F32&gt;=8,H32&gt;=80),"HSG",IF(AND(F32&gt;=7,H32&gt;=70),"HSK"," ")))</f>
        <v>HSK</v>
      </c>
      <c r="K32" s="86" t="str">
        <f t="shared" si="21"/>
        <v xml:space="preserve"> </v>
      </c>
      <c r="L32" s="86" t="str">
        <f t="shared" si="19"/>
        <v xml:space="preserve"> </v>
      </c>
      <c r="M32" s="53"/>
      <c r="N32" s="13"/>
      <c r="O32" s="45">
        <f t="shared" si="20"/>
        <v>35</v>
      </c>
      <c r="P32" s="3"/>
    </row>
    <row r="33" spans="1:16" s="4" customFormat="1" ht="18" customHeight="1">
      <c r="A33" s="3">
        <v>24</v>
      </c>
      <c r="B33" s="71" t="s">
        <v>1118</v>
      </c>
      <c r="C33" s="72" t="s">
        <v>1119</v>
      </c>
      <c r="D33" s="73" t="s">
        <v>454</v>
      </c>
      <c r="E33" s="51" t="s">
        <v>1125</v>
      </c>
      <c r="F33" s="78">
        <v>7.03</v>
      </c>
      <c r="G33" s="36"/>
      <c r="H33" s="36">
        <v>70</v>
      </c>
      <c r="I33" s="36"/>
      <c r="J33" s="86" t="str">
        <f t="shared" ref="J33:K39" si="22">IF(AND(F33&gt;=9,H33&gt;=90),"HSXS",IF(AND(F33&gt;=8,H33&gt;=80),"HSG",IF(AND(F33&gt;=7,H33&gt;=70),"HSK"," ")))</f>
        <v>HSK</v>
      </c>
      <c r="K33" s="86" t="str">
        <f t="shared" si="22"/>
        <v xml:space="preserve"> </v>
      </c>
      <c r="L33" s="86" t="str">
        <f t="shared" ref="L33:L39" si="23">IF(AND(J33="HSXS",K33="HSXS"),"HSXS",IF(AND(J33="HSG",K33="HSG"),"HSG",IF(AND(J33="HSK",K33="HSK"),"HSK",IF(AND(J33="HSXS",K33="HSG"),"HSG",IF(AND(J33="HSG",K33="HSXS"),"HSG",IF(AND(J33="HSG",K33="HSK"),"HSK",IF(AND(J33="HSK",K33="HSG"),"HSK"," ")))))))</f>
        <v xml:space="preserve"> </v>
      </c>
      <c r="M33" s="40"/>
      <c r="N33" s="13"/>
      <c r="O33" s="45">
        <f t="shared" si="20"/>
        <v>35</v>
      </c>
      <c r="P33" s="3"/>
    </row>
    <row r="34" spans="1:16" s="4" customFormat="1" ht="18" customHeight="1">
      <c r="A34" s="3">
        <v>25</v>
      </c>
      <c r="B34" s="71" t="s">
        <v>1120</v>
      </c>
      <c r="C34" s="72" t="s">
        <v>453</v>
      </c>
      <c r="D34" s="73" t="s">
        <v>404</v>
      </c>
      <c r="E34" s="51" t="s">
        <v>1125</v>
      </c>
      <c r="F34" s="78">
        <v>7.28</v>
      </c>
      <c r="G34" s="36"/>
      <c r="H34" s="36">
        <v>70</v>
      </c>
      <c r="I34" s="36"/>
      <c r="J34" s="86" t="str">
        <f t="shared" si="22"/>
        <v>HSK</v>
      </c>
      <c r="K34" s="86" t="str">
        <f t="shared" si="22"/>
        <v xml:space="preserve"> </v>
      </c>
      <c r="L34" s="86" t="str">
        <f t="shared" si="23"/>
        <v xml:space="preserve"> </v>
      </c>
      <c r="M34" s="54"/>
      <c r="N34" s="13"/>
      <c r="O34" s="45">
        <f t="shared" ref="O34:O38" si="24">SUM(H34:I34)/2</f>
        <v>35</v>
      </c>
      <c r="P34" s="3"/>
    </row>
    <row r="35" spans="1:16" s="4" customFormat="1" ht="18" customHeight="1">
      <c r="A35" s="3">
        <v>26</v>
      </c>
      <c r="B35" s="71" t="s">
        <v>1121</v>
      </c>
      <c r="C35" s="72" t="s">
        <v>118</v>
      </c>
      <c r="D35" s="73" t="s">
        <v>461</v>
      </c>
      <c r="E35" s="51" t="s">
        <v>1125</v>
      </c>
      <c r="F35" s="78">
        <v>7.55</v>
      </c>
      <c r="G35" s="36"/>
      <c r="H35" s="36">
        <v>75</v>
      </c>
      <c r="I35" s="36"/>
      <c r="J35" s="86" t="str">
        <f t="shared" si="22"/>
        <v>HSK</v>
      </c>
      <c r="K35" s="86" t="str">
        <f t="shared" si="22"/>
        <v xml:space="preserve"> </v>
      </c>
      <c r="L35" s="86" t="str">
        <f t="shared" si="23"/>
        <v xml:space="preserve"> </v>
      </c>
      <c r="M35" s="53"/>
      <c r="N35" s="13"/>
      <c r="O35" s="45">
        <f t="shared" si="24"/>
        <v>37.5</v>
      </c>
      <c r="P35" s="3"/>
    </row>
    <row r="36" spans="1:16" s="4" customFormat="1" ht="18" customHeight="1">
      <c r="A36" s="3">
        <v>27</v>
      </c>
      <c r="B36" s="71" t="s">
        <v>1122</v>
      </c>
      <c r="C36" s="72" t="s">
        <v>1123</v>
      </c>
      <c r="D36" s="73" t="s">
        <v>80</v>
      </c>
      <c r="E36" s="51" t="s">
        <v>1125</v>
      </c>
      <c r="F36" s="78">
        <v>8.49</v>
      </c>
      <c r="G36" s="36"/>
      <c r="H36" s="36">
        <v>75</v>
      </c>
      <c r="I36" s="36"/>
      <c r="J36" s="86" t="str">
        <f t="shared" si="22"/>
        <v>HSK</v>
      </c>
      <c r="K36" s="86" t="str">
        <f t="shared" si="22"/>
        <v xml:space="preserve"> </v>
      </c>
      <c r="L36" s="86" t="str">
        <f t="shared" si="23"/>
        <v xml:space="preserve"> </v>
      </c>
      <c r="M36" s="53"/>
      <c r="N36" s="13"/>
      <c r="O36" s="45">
        <f t="shared" si="24"/>
        <v>37.5</v>
      </c>
      <c r="P36" s="3"/>
    </row>
    <row r="37" spans="1:16" s="4" customFormat="1" ht="18" customHeight="1">
      <c r="A37" s="3">
        <v>28</v>
      </c>
      <c r="B37" s="71" t="s">
        <v>1124</v>
      </c>
      <c r="C37" s="72" t="s">
        <v>1107</v>
      </c>
      <c r="D37" s="73" t="s">
        <v>377</v>
      </c>
      <c r="E37" s="51" t="s">
        <v>1125</v>
      </c>
      <c r="F37" s="78">
        <v>7.78</v>
      </c>
      <c r="G37" s="36"/>
      <c r="H37" s="36">
        <v>78</v>
      </c>
      <c r="I37" s="36"/>
      <c r="J37" s="86" t="str">
        <f t="shared" si="22"/>
        <v>HSK</v>
      </c>
      <c r="K37" s="86" t="str">
        <f t="shared" si="22"/>
        <v xml:space="preserve"> </v>
      </c>
      <c r="L37" s="86" t="str">
        <f t="shared" si="23"/>
        <v xml:space="preserve"> </v>
      </c>
      <c r="M37" s="53"/>
      <c r="N37" s="13"/>
      <c r="O37" s="45">
        <f t="shared" si="24"/>
        <v>39</v>
      </c>
      <c r="P37" s="3"/>
    </row>
    <row r="38" spans="1:16" s="4" customFormat="1" ht="18" customHeight="1">
      <c r="A38" s="3">
        <v>29</v>
      </c>
      <c r="B38" s="71" t="s">
        <v>1126</v>
      </c>
      <c r="C38" s="72" t="s">
        <v>1127</v>
      </c>
      <c r="D38" s="73" t="s">
        <v>202</v>
      </c>
      <c r="E38" s="51" t="s">
        <v>1145</v>
      </c>
      <c r="F38" s="78">
        <v>7.95</v>
      </c>
      <c r="G38" s="78"/>
      <c r="H38" s="36">
        <v>78</v>
      </c>
      <c r="I38" s="36"/>
      <c r="J38" s="86" t="str">
        <f t="shared" si="22"/>
        <v>HSK</v>
      </c>
      <c r="K38" s="86" t="str">
        <f t="shared" si="22"/>
        <v xml:space="preserve"> </v>
      </c>
      <c r="L38" s="86" t="str">
        <f t="shared" si="23"/>
        <v xml:space="preserve"> </v>
      </c>
      <c r="M38" s="38"/>
      <c r="N38" s="13"/>
      <c r="O38" s="45">
        <f t="shared" si="24"/>
        <v>39</v>
      </c>
      <c r="P38" s="3"/>
    </row>
    <row r="39" spans="1:16" s="4" customFormat="1" ht="18" customHeight="1">
      <c r="A39" s="3">
        <v>30</v>
      </c>
      <c r="B39" s="71" t="s">
        <v>1128</v>
      </c>
      <c r="C39" s="72" t="s">
        <v>1129</v>
      </c>
      <c r="D39" s="73" t="s">
        <v>72</v>
      </c>
      <c r="E39" s="51" t="s">
        <v>1145</v>
      </c>
      <c r="F39" s="78">
        <v>7.05</v>
      </c>
      <c r="G39" s="36"/>
      <c r="H39" s="36">
        <v>75</v>
      </c>
      <c r="I39" s="36"/>
      <c r="J39" s="86" t="str">
        <f t="shared" si="22"/>
        <v>HSK</v>
      </c>
      <c r="K39" s="86" t="str">
        <f t="shared" si="22"/>
        <v xml:space="preserve"> </v>
      </c>
      <c r="L39" s="86" t="str">
        <f t="shared" si="23"/>
        <v xml:space="preserve"> </v>
      </c>
      <c r="M39" s="53"/>
      <c r="N39" s="13"/>
      <c r="O39" s="45">
        <f t="shared" ref="O39:O60" si="25">SUM(H39:I39)/2</f>
        <v>37.5</v>
      </c>
      <c r="P39" s="3"/>
    </row>
    <row r="40" spans="1:16" s="4" customFormat="1" ht="18" customHeight="1">
      <c r="A40" s="3">
        <v>31</v>
      </c>
      <c r="B40" s="71" t="s">
        <v>1134</v>
      </c>
      <c r="C40" s="72" t="s">
        <v>1135</v>
      </c>
      <c r="D40" s="73" t="s">
        <v>228</v>
      </c>
      <c r="E40" s="51" t="s">
        <v>1145</v>
      </c>
      <c r="F40" s="78">
        <v>7.35</v>
      </c>
      <c r="G40" s="36"/>
      <c r="H40" s="36">
        <v>73</v>
      </c>
      <c r="I40" s="36"/>
      <c r="J40" s="86" t="str">
        <f t="shared" ref="J40:J54" si="26">IF(AND(F40&gt;=9,H40&gt;=90),"HSXS",IF(AND(F40&gt;=8,H40&gt;=80),"HSG",IF(AND(F40&gt;=7,H40&gt;=70),"HSK"," ")))</f>
        <v>HSK</v>
      </c>
      <c r="K40" s="86" t="str">
        <f t="shared" ref="K40:K54" si="27">IF(AND(G40&gt;=9,I40&gt;=90),"HSXS",IF(AND(G40&gt;=8,I40&gt;=80),"HSG",IF(AND(G40&gt;=7,I40&gt;=70),"HSK"," ")))</f>
        <v xml:space="preserve"> </v>
      </c>
      <c r="L40" s="86" t="str">
        <f t="shared" ref="L40:L54" si="28">IF(AND(J40="HSXS",K40="HSXS"),"HSXS",IF(AND(J40="HSG",K40="HSG"),"HSG",IF(AND(J40="HSK",K40="HSK"),"HSK",IF(AND(J40="HSXS",K40="HSG"),"HSG",IF(AND(J40="HSG",K40="HSXS"),"HSG",IF(AND(J40="HSG",K40="HSK"),"HSK",IF(AND(J40="HSK",K40="HSG"),"HSK"," ")))))))</f>
        <v xml:space="preserve"> </v>
      </c>
      <c r="M40" s="53"/>
      <c r="N40" s="123"/>
      <c r="O40" s="45">
        <f t="shared" si="25"/>
        <v>36.5</v>
      </c>
      <c r="P40" s="3"/>
    </row>
    <row r="41" spans="1:16" s="4" customFormat="1" ht="18" customHeight="1">
      <c r="A41" s="3">
        <v>32</v>
      </c>
      <c r="B41" s="71" t="s">
        <v>1138</v>
      </c>
      <c r="C41" s="72" t="s">
        <v>376</v>
      </c>
      <c r="D41" s="73" t="s">
        <v>400</v>
      </c>
      <c r="E41" s="51" t="s">
        <v>1145</v>
      </c>
      <c r="F41" s="78">
        <v>7.5</v>
      </c>
      <c r="G41" s="78"/>
      <c r="H41" s="36">
        <v>74</v>
      </c>
      <c r="I41" s="36"/>
      <c r="J41" s="86" t="str">
        <f t="shared" si="26"/>
        <v>HSK</v>
      </c>
      <c r="K41" s="86" t="str">
        <f t="shared" si="27"/>
        <v xml:space="preserve"> </v>
      </c>
      <c r="L41" s="86" t="str">
        <f t="shared" si="28"/>
        <v xml:space="preserve"> </v>
      </c>
      <c r="M41" s="53"/>
      <c r="N41" s="123"/>
      <c r="O41" s="45">
        <f t="shared" si="25"/>
        <v>37</v>
      </c>
      <c r="P41" s="3"/>
    </row>
    <row r="42" spans="1:16" s="4" customFormat="1" ht="18" customHeight="1">
      <c r="A42" s="3">
        <v>33</v>
      </c>
      <c r="B42" s="71" t="s">
        <v>1139</v>
      </c>
      <c r="C42" s="72" t="s">
        <v>456</v>
      </c>
      <c r="D42" s="73" t="s">
        <v>482</v>
      </c>
      <c r="E42" s="51" t="s">
        <v>1145</v>
      </c>
      <c r="F42" s="78">
        <v>7.32</v>
      </c>
      <c r="G42" s="36"/>
      <c r="H42" s="36">
        <v>76</v>
      </c>
      <c r="I42" s="36"/>
      <c r="J42" s="86" t="str">
        <f t="shared" si="26"/>
        <v>HSK</v>
      </c>
      <c r="K42" s="86" t="str">
        <f t="shared" si="27"/>
        <v xml:space="preserve"> </v>
      </c>
      <c r="L42" s="86" t="str">
        <f t="shared" si="28"/>
        <v xml:space="preserve"> </v>
      </c>
      <c r="M42" s="59"/>
      <c r="N42" s="51"/>
      <c r="O42" s="45">
        <f t="shared" si="25"/>
        <v>38</v>
      </c>
      <c r="P42" s="3"/>
    </row>
    <row r="43" spans="1:16" s="4" customFormat="1" ht="18" customHeight="1">
      <c r="A43" s="3">
        <v>34</v>
      </c>
      <c r="B43" s="71" t="s">
        <v>1140</v>
      </c>
      <c r="C43" s="72" t="s">
        <v>1141</v>
      </c>
      <c r="D43" s="73" t="s">
        <v>405</v>
      </c>
      <c r="E43" s="51" t="s">
        <v>1145</v>
      </c>
      <c r="F43" s="78">
        <v>7.62</v>
      </c>
      <c r="G43" s="36"/>
      <c r="H43" s="36">
        <v>73</v>
      </c>
      <c r="I43" s="36"/>
      <c r="J43" s="86" t="str">
        <f t="shared" si="26"/>
        <v>HSK</v>
      </c>
      <c r="K43" s="86" t="str">
        <f t="shared" si="27"/>
        <v xml:space="preserve"> </v>
      </c>
      <c r="L43" s="86" t="str">
        <f t="shared" si="28"/>
        <v xml:space="preserve"> </v>
      </c>
      <c r="M43" s="53"/>
      <c r="N43" s="123"/>
      <c r="O43" s="45">
        <f t="shared" si="25"/>
        <v>36.5</v>
      </c>
      <c r="P43" s="3"/>
    </row>
    <row r="44" spans="1:16" s="4" customFormat="1" ht="18" customHeight="1">
      <c r="A44" s="3">
        <v>35</v>
      </c>
      <c r="B44" s="71" t="s">
        <v>1142</v>
      </c>
      <c r="C44" s="72" t="s">
        <v>1143</v>
      </c>
      <c r="D44" s="73" t="s">
        <v>405</v>
      </c>
      <c r="E44" s="51" t="s">
        <v>1145</v>
      </c>
      <c r="F44" s="78">
        <v>7.01</v>
      </c>
      <c r="G44" s="36"/>
      <c r="H44" s="36">
        <v>71</v>
      </c>
      <c r="I44" s="36"/>
      <c r="J44" s="86" t="str">
        <f t="shared" si="26"/>
        <v>HSK</v>
      </c>
      <c r="K44" s="86" t="str">
        <f t="shared" si="27"/>
        <v xml:space="preserve"> </v>
      </c>
      <c r="L44" s="86" t="str">
        <f t="shared" si="28"/>
        <v xml:space="preserve"> </v>
      </c>
      <c r="M44" s="59"/>
      <c r="N44" s="47"/>
      <c r="O44" s="45">
        <f t="shared" si="25"/>
        <v>35.5</v>
      </c>
      <c r="P44" s="3"/>
    </row>
    <row r="45" spans="1:16" s="4" customFormat="1" ht="18" customHeight="1">
      <c r="A45" s="3">
        <v>36</v>
      </c>
      <c r="B45" s="71" t="s">
        <v>1144</v>
      </c>
      <c r="C45" s="72" t="s">
        <v>79</v>
      </c>
      <c r="D45" s="73" t="s">
        <v>43</v>
      </c>
      <c r="E45" s="51" t="s">
        <v>1145</v>
      </c>
      <c r="F45" s="78">
        <v>7.38</v>
      </c>
      <c r="G45" s="78"/>
      <c r="H45" s="36">
        <v>82</v>
      </c>
      <c r="I45" s="36"/>
      <c r="J45" s="86" t="str">
        <f t="shared" si="26"/>
        <v>HSK</v>
      </c>
      <c r="K45" s="86" t="str">
        <f t="shared" si="27"/>
        <v xml:space="preserve"> </v>
      </c>
      <c r="L45" s="86" t="str">
        <f t="shared" si="28"/>
        <v xml:space="preserve"> </v>
      </c>
      <c r="M45" s="53"/>
      <c r="N45" s="13"/>
      <c r="O45" s="45">
        <f t="shared" si="25"/>
        <v>41</v>
      </c>
      <c r="P45" s="3"/>
    </row>
    <row r="46" spans="1:16" s="4" customFormat="1" ht="18" customHeight="1">
      <c r="A46" s="3">
        <v>37</v>
      </c>
      <c r="B46" s="71" t="s">
        <v>1146</v>
      </c>
      <c r="C46" s="72" t="s">
        <v>1147</v>
      </c>
      <c r="D46" s="73" t="s">
        <v>202</v>
      </c>
      <c r="E46" s="51" t="s">
        <v>1165</v>
      </c>
      <c r="F46" s="78">
        <v>7.37</v>
      </c>
      <c r="G46" s="36"/>
      <c r="H46" s="36">
        <v>73</v>
      </c>
      <c r="I46" s="36"/>
      <c r="J46" s="86" t="str">
        <f t="shared" si="26"/>
        <v>HSK</v>
      </c>
      <c r="K46" s="86" t="str">
        <f t="shared" si="27"/>
        <v xml:space="preserve"> </v>
      </c>
      <c r="L46" s="86" t="str">
        <f t="shared" si="28"/>
        <v xml:space="preserve"> </v>
      </c>
      <c r="M46" s="38"/>
      <c r="N46" s="77" t="s">
        <v>94</v>
      </c>
      <c r="O46" s="45">
        <f t="shared" si="25"/>
        <v>36.5</v>
      </c>
      <c r="P46" s="3"/>
    </row>
    <row r="47" spans="1:16" s="4" customFormat="1" ht="18" customHeight="1">
      <c r="A47" s="3">
        <v>38</v>
      </c>
      <c r="B47" s="71" t="s">
        <v>1150</v>
      </c>
      <c r="C47" s="72" t="s">
        <v>758</v>
      </c>
      <c r="D47" s="73" t="s">
        <v>359</v>
      </c>
      <c r="E47" s="51" t="s">
        <v>1165</v>
      </c>
      <c r="F47" s="78">
        <v>8.5</v>
      </c>
      <c r="G47" s="36"/>
      <c r="H47" s="36">
        <v>78</v>
      </c>
      <c r="I47" s="36"/>
      <c r="J47" s="86" t="str">
        <f t="shared" si="26"/>
        <v>HSK</v>
      </c>
      <c r="K47" s="86" t="str">
        <f t="shared" si="27"/>
        <v xml:space="preserve"> </v>
      </c>
      <c r="L47" s="86" t="str">
        <f t="shared" si="28"/>
        <v xml:space="preserve"> </v>
      </c>
      <c r="M47" s="53"/>
      <c r="N47" s="77" t="s">
        <v>94</v>
      </c>
      <c r="O47" s="45">
        <f t="shared" si="25"/>
        <v>39</v>
      </c>
      <c r="P47" s="3"/>
    </row>
    <row r="48" spans="1:16" s="4" customFormat="1" ht="18" customHeight="1">
      <c r="A48" s="3">
        <v>39</v>
      </c>
      <c r="B48" s="71" t="s">
        <v>1153</v>
      </c>
      <c r="C48" s="72" t="s">
        <v>1154</v>
      </c>
      <c r="D48" s="73" t="s">
        <v>35</v>
      </c>
      <c r="E48" s="51" t="s">
        <v>1165</v>
      </c>
      <c r="F48" s="78">
        <v>7.76</v>
      </c>
      <c r="G48" s="36"/>
      <c r="H48" s="36">
        <v>72</v>
      </c>
      <c r="I48" s="36"/>
      <c r="J48" s="86" t="str">
        <f t="shared" si="26"/>
        <v>HSK</v>
      </c>
      <c r="K48" s="86" t="str">
        <f t="shared" si="27"/>
        <v xml:space="preserve"> </v>
      </c>
      <c r="L48" s="86" t="str">
        <f t="shared" si="28"/>
        <v xml:space="preserve"> </v>
      </c>
      <c r="M48" s="40"/>
      <c r="N48" s="77" t="s">
        <v>94</v>
      </c>
      <c r="O48" s="45">
        <f t="shared" si="25"/>
        <v>36</v>
      </c>
      <c r="P48" s="3"/>
    </row>
    <row r="49" spans="1:17" s="4" customFormat="1" ht="18" customHeight="1">
      <c r="A49" s="3">
        <v>40</v>
      </c>
      <c r="B49" s="71" t="s">
        <v>1155</v>
      </c>
      <c r="C49" s="72" t="s">
        <v>1156</v>
      </c>
      <c r="D49" s="73" t="s">
        <v>487</v>
      </c>
      <c r="E49" s="51" t="s">
        <v>1165</v>
      </c>
      <c r="F49" s="78">
        <v>7.87</v>
      </c>
      <c r="G49" s="36"/>
      <c r="H49" s="36">
        <v>75</v>
      </c>
      <c r="I49" s="36"/>
      <c r="J49" s="86" t="str">
        <f t="shared" si="26"/>
        <v>HSK</v>
      </c>
      <c r="K49" s="86" t="str">
        <f t="shared" si="27"/>
        <v xml:space="preserve"> </v>
      </c>
      <c r="L49" s="86" t="str">
        <f t="shared" si="28"/>
        <v xml:space="preserve"> </v>
      </c>
      <c r="M49" s="40"/>
      <c r="N49" s="77" t="s">
        <v>94</v>
      </c>
      <c r="O49" s="45">
        <f t="shared" si="25"/>
        <v>37.5</v>
      </c>
      <c r="P49" s="3"/>
    </row>
    <row r="50" spans="1:17" s="16" customFormat="1" ht="18" customHeight="1">
      <c r="A50" s="3">
        <v>41</v>
      </c>
      <c r="B50" s="71" t="s">
        <v>1157</v>
      </c>
      <c r="C50" s="72" t="s">
        <v>1158</v>
      </c>
      <c r="D50" s="73" t="s">
        <v>496</v>
      </c>
      <c r="E50" s="51" t="s">
        <v>1165</v>
      </c>
      <c r="F50" s="78">
        <v>8.3800000000000008</v>
      </c>
      <c r="G50" s="36"/>
      <c r="H50" s="36">
        <v>70</v>
      </c>
      <c r="I50" s="36"/>
      <c r="J50" s="86" t="str">
        <f t="shared" si="26"/>
        <v>HSK</v>
      </c>
      <c r="K50" s="86" t="str">
        <f t="shared" si="27"/>
        <v xml:space="preserve"> </v>
      </c>
      <c r="L50" s="86" t="str">
        <f t="shared" si="28"/>
        <v xml:space="preserve"> </v>
      </c>
      <c r="M50" s="53"/>
      <c r="N50" s="77" t="s">
        <v>94</v>
      </c>
      <c r="O50" s="45">
        <f t="shared" si="25"/>
        <v>35</v>
      </c>
      <c r="P50" s="36"/>
      <c r="Q50" s="4"/>
    </row>
    <row r="51" spans="1:17" s="4" customFormat="1" ht="18" customHeight="1">
      <c r="A51" s="3">
        <v>42</v>
      </c>
      <c r="B51" s="71" t="s">
        <v>1159</v>
      </c>
      <c r="C51" s="72" t="s">
        <v>709</v>
      </c>
      <c r="D51" s="73" t="s">
        <v>444</v>
      </c>
      <c r="E51" s="51" t="s">
        <v>1165</v>
      </c>
      <c r="F51" s="78">
        <v>8.4</v>
      </c>
      <c r="G51" s="36"/>
      <c r="H51" s="36">
        <v>84</v>
      </c>
      <c r="I51" s="36"/>
      <c r="J51" s="86" t="str">
        <f t="shared" si="26"/>
        <v>HSG</v>
      </c>
      <c r="K51" s="86" t="str">
        <f t="shared" si="27"/>
        <v xml:space="preserve"> </v>
      </c>
      <c r="L51" s="86" t="str">
        <f t="shared" si="28"/>
        <v xml:space="preserve"> </v>
      </c>
      <c r="M51" s="63"/>
      <c r="N51" s="77" t="s">
        <v>94</v>
      </c>
      <c r="O51" s="45">
        <f t="shared" si="25"/>
        <v>42</v>
      </c>
      <c r="P51" s="3"/>
    </row>
    <row r="52" spans="1:17" s="4" customFormat="1" ht="18" customHeight="1">
      <c r="A52" s="3">
        <v>43</v>
      </c>
      <c r="B52" s="71" t="s">
        <v>1160</v>
      </c>
      <c r="C52" s="72" t="s">
        <v>31</v>
      </c>
      <c r="D52" s="73" t="s">
        <v>444</v>
      </c>
      <c r="E52" s="51" t="s">
        <v>1165</v>
      </c>
      <c r="F52" s="78">
        <v>8.32</v>
      </c>
      <c r="G52" s="36"/>
      <c r="H52" s="36">
        <v>84</v>
      </c>
      <c r="I52" s="36"/>
      <c r="J52" s="86" t="str">
        <f t="shared" si="26"/>
        <v>HSG</v>
      </c>
      <c r="K52" s="86" t="str">
        <f t="shared" si="27"/>
        <v xml:space="preserve"> </v>
      </c>
      <c r="L52" s="86" t="str">
        <f t="shared" si="28"/>
        <v xml:space="preserve"> </v>
      </c>
      <c r="M52" s="63"/>
      <c r="N52" s="77" t="s">
        <v>94</v>
      </c>
      <c r="O52" s="45">
        <f t="shared" si="25"/>
        <v>42</v>
      </c>
      <c r="P52" s="3"/>
    </row>
    <row r="53" spans="1:17" s="4" customFormat="1" ht="18" customHeight="1">
      <c r="A53" s="3">
        <v>44</v>
      </c>
      <c r="B53" s="71" t="s">
        <v>1162</v>
      </c>
      <c r="C53" s="72" t="s">
        <v>147</v>
      </c>
      <c r="D53" s="73" t="s">
        <v>353</v>
      </c>
      <c r="E53" s="51" t="s">
        <v>1165</v>
      </c>
      <c r="F53" s="78">
        <v>8.82</v>
      </c>
      <c r="G53" s="36"/>
      <c r="H53" s="36">
        <v>84</v>
      </c>
      <c r="I53" s="36"/>
      <c r="J53" s="86" t="str">
        <f t="shared" si="26"/>
        <v>HSG</v>
      </c>
      <c r="K53" s="86" t="str">
        <f t="shared" si="27"/>
        <v xml:space="preserve"> </v>
      </c>
      <c r="L53" s="86" t="str">
        <f t="shared" si="28"/>
        <v xml:space="preserve"> </v>
      </c>
      <c r="M53" s="53"/>
      <c r="N53" s="77" t="s">
        <v>94</v>
      </c>
      <c r="O53" s="45">
        <f t="shared" si="25"/>
        <v>42</v>
      </c>
      <c r="P53" s="3"/>
    </row>
    <row r="54" spans="1:17" s="4" customFormat="1" ht="18" customHeight="1">
      <c r="A54" s="3">
        <v>45</v>
      </c>
      <c r="B54" s="71" t="s">
        <v>1163</v>
      </c>
      <c r="C54" s="72" t="s">
        <v>1164</v>
      </c>
      <c r="D54" s="73" t="s">
        <v>305</v>
      </c>
      <c r="E54" s="51" t="s">
        <v>1165</v>
      </c>
      <c r="F54" s="78">
        <v>8.3800000000000008</v>
      </c>
      <c r="G54" s="36"/>
      <c r="H54" s="36">
        <v>83</v>
      </c>
      <c r="I54" s="36"/>
      <c r="J54" s="86" t="str">
        <f t="shared" si="26"/>
        <v>HSG</v>
      </c>
      <c r="K54" s="86" t="str">
        <f t="shared" si="27"/>
        <v xml:space="preserve"> </v>
      </c>
      <c r="L54" s="86" t="str">
        <f t="shared" si="28"/>
        <v xml:space="preserve"> </v>
      </c>
      <c r="M54" s="53"/>
      <c r="N54" s="77" t="s">
        <v>94</v>
      </c>
      <c r="O54" s="45">
        <f t="shared" si="25"/>
        <v>41.5</v>
      </c>
      <c r="P54" s="3"/>
    </row>
    <row r="55" spans="1:17" s="4" customFormat="1" ht="18" customHeight="1">
      <c r="A55" s="3">
        <v>46</v>
      </c>
      <c r="B55" s="71" t="s">
        <v>1169</v>
      </c>
      <c r="C55" s="72" t="s">
        <v>100</v>
      </c>
      <c r="D55" s="73" t="s">
        <v>26</v>
      </c>
      <c r="E55" s="51" t="s">
        <v>1170</v>
      </c>
      <c r="F55" s="78">
        <v>8.6999999999999993</v>
      </c>
      <c r="G55" s="78"/>
      <c r="H55" s="36">
        <v>81</v>
      </c>
      <c r="I55" s="36"/>
      <c r="J55" s="86" t="str">
        <f t="shared" ref="J55:K55" si="29">IF(AND(F55&gt;=9,H55&gt;=90),"HSXS",IF(AND(F55&gt;=8,H55&gt;=80),"HSG",IF(AND(F55&gt;=7,H55&gt;=70),"HSK"," ")))</f>
        <v>HSG</v>
      </c>
      <c r="K55" s="86" t="str">
        <f t="shared" si="29"/>
        <v xml:space="preserve"> </v>
      </c>
      <c r="L55" s="86" t="str">
        <f t="shared" ref="L55:L60" si="30">IF(AND(J55="HSXS",K55="HSXS"),"HSXS",IF(AND(J55="HSG",K55="HSG"),"HSG",IF(AND(J55="HSK",K55="HSK"),"HSK",IF(AND(J55="HSXS",K55="HSG"),"HSG",IF(AND(J55="HSG",K55="HSXS"),"HSG",IF(AND(J55="HSG",K55="HSK"),"HSK",IF(AND(J55="HSK",K55="HSG"),"HSK"," ")))))))</f>
        <v xml:space="preserve"> </v>
      </c>
      <c r="M55" s="53"/>
      <c r="N55" s="77"/>
      <c r="O55" s="45">
        <f t="shared" si="25"/>
        <v>40.5</v>
      </c>
      <c r="P55" s="3"/>
    </row>
    <row r="56" spans="1:17" s="4" customFormat="1" ht="18" customHeight="1">
      <c r="A56" s="3">
        <v>47</v>
      </c>
      <c r="B56" s="71" t="s">
        <v>1171</v>
      </c>
      <c r="C56" s="72" t="s">
        <v>401</v>
      </c>
      <c r="D56" s="73" t="s">
        <v>202</v>
      </c>
      <c r="E56" s="51" t="s">
        <v>1177</v>
      </c>
      <c r="F56" s="36">
        <v>8.23</v>
      </c>
      <c r="G56" s="78"/>
      <c r="H56" s="36">
        <v>70</v>
      </c>
      <c r="I56" s="36"/>
      <c r="J56" s="86" t="str">
        <f t="shared" ref="J56:K59" si="31">IF(AND(F56&gt;=9,H56&gt;=90),"HSXS",IF(AND(F56&gt;=8,H56&gt;=80),"HSG",IF(AND(F56&gt;=7,H56&gt;=70),"HSK"," ")))</f>
        <v>HSK</v>
      </c>
      <c r="K56" s="86" t="str">
        <f t="shared" si="31"/>
        <v xml:space="preserve"> </v>
      </c>
      <c r="L56" s="86" t="str">
        <f t="shared" si="30"/>
        <v xml:space="preserve"> </v>
      </c>
      <c r="M56" s="53"/>
      <c r="N56" s="77"/>
      <c r="O56" s="45">
        <f t="shared" si="25"/>
        <v>35</v>
      </c>
      <c r="P56" s="3"/>
    </row>
    <row r="57" spans="1:17" s="4" customFormat="1" ht="18" customHeight="1">
      <c r="A57" s="3">
        <v>48</v>
      </c>
      <c r="B57" s="71" t="s">
        <v>1172</v>
      </c>
      <c r="C57" s="72" t="s">
        <v>221</v>
      </c>
      <c r="D57" s="73" t="s">
        <v>331</v>
      </c>
      <c r="E57" s="51" t="s">
        <v>1177</v>
      </c>
      <c r="F57" s="36">
        <v>8.07</v>
      </c>
      <c r="G57" s="36"/>
      <c r="H57" s="36">
        <v>76</v>
      </c>
      <c r="I57" s="36"/>
      <c r="J57" s="86" t="str">
        <f t="shared" si="31"/>
        <v>HSK</v>
      </c>
      <c r="K57" s="86" t="str">
        <f t="shared" si="31"/>
        <v xml:space="preserve"> </v>
      </c>
      <c r="L57" s="86" t="str">
        <f t="shared" si="30"/>
        <v xml:space="preserve"> </v>
      </c>
      <c r="M57" s="53"/>
      <c r="N57" s="77"/>
      <c r="O57" s="45">
        <f t="shared" si="25"/>
        <v>38</v>
      </c>
      <c r="P57" s="3"/>
    </row>
    <row r="58" spans="1:17" s="4" customFormat="1" ht="18" customHeight="1">
      <c r="A58" s="3">
        <v>49</v>
      </c>
      <c r="B58" s="71" t="s">
        <v>1173</v>
      </c>
      <c r="C58" s="72" t="s">
        <v>456</v>
      </c>
      <c r="D58" s="73" t="s">
        <v>229</v>
      </c>
      <c r="E58" s="51" t="s">
        <v>1177</v>
      </c>
      <c r="F58" s="36">
        <v>7.02</v>
      </c>
      <c r="G58" s="78"/>
      <c r="H58" s="36">
        <v>73</v>
      </c>
      <c r="I58" s="36"/>
      <c r="J58" s="86" t="str">
        <f t="shared" si="31"/>
        <v>HSK</v>
      </c>
      <c r="K58" s="86" t="str">
        <f t="shared" si="31"/>
        <v xml:space="preserve"> </v>
      </c>
      <c r="L58" s="86" t="str">
        <f t="shared" si="30"/>
        <v xml:space="preserve"> </v>
      </c>
      <c r="M58" s="53"/>
      <c r="N58" s="77"/>
      <c r="O58" s="45">
        <f t="shared" si="25"/>
        <v>36.5</v>
      </c>
      <c r="P58" s="3"/>
    </row>
    <row r="59" spans="1:17" s="4" customFormat="1" ht="18" customHeight="1">
      <c r="A59" s="3">
        <v>50</v>
      </c>
      <c r="B59" s="71" t="s">
        <v>1174</v>
      </c>
      <c r="C59" s="72" t="s">
        <v>1175</v>
      </c>
      <c r="D59" s="73" t="s">
        <v>495</v>
      </c>
      <c r="E59" s="51" t="s">
        <v>1177</v>
      </c>
      <c r="F59" s="36">
        <v>8.35</v>
      </c>
      <c r="G59" s="36"/>
      <c r="H59" s="36">
        <v>80</v>
      </c>
      <c r="I59" s="36"/>
      <c r="J59" s="86" t="str">
        <f t="shared" si="31"/>
        <v>HSG</v>
      </c>
      <c r="K59" s="86" t="str">
        <f t="shared" si="31"/>
        <v xml:space="preserve"> </v>
      </c>
      <c r="L59" s="86" t="str">
        <f t="shared" si="30"/>
        <v xml:space="preserve"> </v>
      </c>
      <c r="M59" s="39"/>
      <c r="N59" s="77" t="s">
        <v>94</v>
      </c>
      <c r="O59" s="45">
        <f t="shared" si="25"/>
        <v>40</v>
      </c>
      <c r="P59" s="3"/>
    </row>
    <row r="60" spans="1:17" s="4" customFormat="1" ht="18" customHeight="1">
      <c r="A60" s="3">
        <v>51</v>
      </c>
      <c r="B60" s="71" t="s">
        <v>1176</v>
      </c>
      <c r="C60" s="72" t="s">
        <v>108</v>
      </c>
      <c r="D60" s="73" t="s">
        <v>110</v>
      </c>
      <c r="E60" s="51" t="s">
        <v>1177</v>
      </c>
      <c r="F60" s="78">
        <v>7.1</v>
      </c>
      <c r="G60" s="36"/>
      <c r="H60" s="36">
        <v>70</v>
      </c>
      <c r="I60" s="36"/>
      <c r="J60" s="86" t="str">
        <f t="shared" ref="J60:K60" si="32">IF(AND(F60&gt;=9,H60&gt;=90),"HSXS",IF(AND(F60&gt;=8,H60&gt;=80),"HSG",IF(AND(F60&gt;=7,H60&gt;=70),"HSK"," ")))</f>
        <v>HSK</v>
      </c>
      <c r="K60" s="86" t="str">
        <f t="shared" si="32"/>
        <v xml:space="preserve"> </v>
      </c>
      <c r="L60" s="86" t="str">
        <f t="shared" si="30"/>
        <v xml:space="preserve"> </v>
      </c>
      <c r="M60" s="53"/>
      <c r="N60" s="77"/>
      <c r="O60" s="45">
        <f t="shared" si="25"/>
        <v>35</v>
      </c>
      <c r="P60" s="3"/>
    </row>
    <row r="61" spans="1:17" s="4" customFormat="1" ht="18" customHeight="1">
      <c r="A61" s="3">
        <v>52</v>
      </c>
      <c r="B61" s="71" t="s">
        <v>1179</v>
      </c>
      <c r="C61" s="72" t="s">
        <v>74</v>
      </c>
      <c r="D61" s="73" t="s">
        <v>196</v>
      </c>
      <c r="E61" s="51" t="s">
        <v>1182</v>
      </c>
      <c r="F61" s="36">
        <v>8.7200000000000006</v>
      </c>
      <c r="G61" s="36"/>
      <c r="H61" s="36">
        <v>70</v>
      </c>
      <c r="I61" s="36"/>
      <c r="J61" s="86" t="str">
        <f t="shared" ref="J61:K64" si="33">IF(AND(F61&gt;=9,H61&gt;=90),"HSXS",IF(AND(F61&gt;=8,H61&gt;=80),"HSG",IF(AND(F61&gt;=7,H61&gt;=70),"HSK"," ")))</f>
        <v>HSK</v>
      </c>
      <c r="K61" s="86" t="str">
        <f t="shared" si="33"/>
        <v xml:space="preserve"> </v>
      </c>
      <c r="L61" s="86" t="str">
        <f t="shared" ref="L61:L64" si="34">IF(AND(J61="HSXS",K61="HSXS"),"HSXS",IF(AND(J61="HSG",K61="HSG"),"HSG",IF(AND(J61="HSK",K61="HSK"),"HSK",IF(AND(J61="HSXS",K61="HSG"),"HSG",IF(AND(J61="HSG",K61="HSXS"),"HSG",IF(AND(J61="HSG",K61="HSK"),"HSK",IF(AND(J61="HSK",K61="HSG"),"HSK"," ")))))))</f>
        <v xml:space="preserve"> </v>
      </c>
      <c r="M61" s="52"/>
      <c r="N61" s="13"/>
      <c r="O61" s="45">
        <f t="shared" ref="O61:O63" si="35">SUM(H61:I61)/2</f>
        <v>35</v>
      </c>
      <c r="P61" s="3"/>
    </row>
    <row r="62" spans="1:17" s="4" customFormat="1" ht="18" customHeight="1">
      <c r="A62" s="3">
        <v>53</v>
      </c>
      <c r="B62" s="71" t="s">
        <v>1180</v>
      </c>
      <c r="C62" s="72" t="s">
        <v>436</v>
      </c>
      <c r="D62" s="73" t="s">
        <v>111</v>
      </c>
      <c r="E62" s="51" t="s">
        <v>1182</v>
      </c>
      <c r="F62" s="36">
        <v>7.36</v>
      </c>
      <c r="G62" s="36"/>
      <c r="H62" s="36">
        <v>77</v>
      </c>
      <c r="I62" s="36"/>
      <c r="J62" s="86" t="str">
        <f t="shared" si="33"/>
        <v>HSK</v>
      </c>
      <c r="K62" s="86" t="str">
        <f t="shared" si="33"/>
        <v xml:space="preserve"> </v>
      </c>
      <c r="L62" s="86" t="str">
        <f t="shared" si="34"/>
        <v xml:space="preserve"> </v>
      </c>
      <c r="M62" s="54"/>
      <c r="N62" s="13"/>
      <c r="O62" s="45">
        <f t="shared" si="35"/>
        <v>38.5</v>
      </c>
      <c r="P62" s="3"/>
    </row>
    <row r="63" spans="1:17" s="4" customFormat="1" ht="18" customHeight="1">
      <c r="A63" s="3">
        <v>54</v>
      </c>
      <c r="B63" s="71" t="s">
        <v>1181</v>
      </c>
      <c r="C63" s="72" t="s">
        <v>408</v>
      </c>
      <c r="D63" s="73" t="s">
        <v>111</v>
      </c>
      <c r="E63" s="51" t="s">
        <v>1182</v>
      </c>
      <c r="F63" s="36">
        <v>8.06</v>
      </c>
      <c r="G63" s="36"/>
      <c r="H63" s="36">
        <v>79</v>
      </c>
      <c r="I63" s="36"/>
      <c r="J63" s="86" t="str">
        <f t="shared" si="33"/>
        <v>HSK</v>
      </c>
      <c r="K63" s="86" t="str">
        <f t="shared" si="33"/>
        <v xml:space="preserve"> </v>
      </c>
      <c r="L63" s="86" t="str">
        <f t="shared" si="34"/>
        <v xml:space="preserve"> </v>
      </c>
      <c r="M63" s="38"/>
      <c r="N63" s="13"/>
      <c r="O63" s="45">
        <f t="shared" si="35"/>
        <v>39.5</v>
      </c>
      <c r="P63" s="3"/>
    </row>
    <row r="64" spans="1:17" s="4" customFormat="1" ht="18" customHeight="1">
      <c r="A64" s="3">
        <v>55</v>
      </c>
      <c r="B64" s="71" t="s">
        <v>1183</v>
      </c>
      <c r="C64" s="72" t="s">
        <v>1184</v>
      </c>
      <c r="D64" s="73" t="s">
        <v>375</v>
      </c>
      <c r="E64" s="51" t="s">
        <v>1186</v>
      </c>
      <c r="F64" s="78">
        <v>7.23</v>
      </c>
      <c r="G64" s="36"/>
      <c r="H64" s="36">
        <v>72</v>
      </c>
      <c r="I64" s="36"/>
      <c r="J64" s="86" t="str">
        <f t="shared" si="33"/>
        <v>HSK</v>
      </c>
      <c r="K64" s="86" t="str">
        <f t="shared" si="33"/>
        <v xml:space="preserve"> </v>
      </c>
      <c r="L64" s="86" t="str">
        <f t="shared" si="34"/>
        <v xml:space="preserve"> </v>
      </c>
      <c r="M64" s="53"/>
      <c r="N64" s="77" t="s">
        <v>94</v>
      </c>
      <c r="O64" s="45">
        <f t="shared" ref="O64:O77" si="36">SUM(H64:I64)/2</f>
        <v>36</v>
      </c>
      <c r="P64" s="3"/>
    </row>
    <row r="65" spans="1:17" s="4" customFormat="1" ht="18" customHeight="1">
      <c r="A65" s="3">
        <v>56</v>
      </c>
      <c r="B65" s="71" t="s">
        <v>1187</v>
      </c>
      <c r="C65" s="72" t="s">
        <v>105</v>
      </c>
      <c r="D65" s="73" t="s">
        <v>220</v>
      </c>
      <c r="E65" s="51" t="s">
        <v>1204</v>
      </c>
      <c r="F65" s="78">
        <v>8.23</v>
      </c>
      <c r="G65" s="78"/>
      <c r="H65" s="36">
        <v>72</v>
      </c>
      <c r="I65" s="36"/>
      <c r="J65" s="86" t="str">
        <f t="shared" ref="J65:K68" si="37">IF(AND(F65&gt;=9,H65&gt;=90),"HSXS",IF(AND(F65&gt;=8,H65&gt;=80),"HSG",IF(AND(F65&gt;=7,H65&gt;=70),"HSK"," ")))</f>
        <v>HSK</v>
      </c>
      <c r="K65" s="86" t="str">
        <f t="shared" si="37"/>
        <v xml:space="preserve"> </v>
      </c>
      <c r="L65" s="86" t="str">
        <f t="shared" ref="L65:L69" si="38">IF(AND(J65="HSXS",K65="HSXS"),"HSXS",IF(AND(J65="HSG",K65="HSG"),"HSG",IF(AND(J65="HSK",K65="HSK"),"HSK",IF(AND(J65="HSXS",K65="HSG"),"HSG",IF(AND(J65="HSG",K65="HSXS"),"HSG",IF(AND(J65="HSG",K65="HSK"),"HSK",IF(AND(J65="HSK",K65="HSG"),"HSK"," ")))))))</f>
        <v xml:space="preserve"> </v>
      </c>
      <c r="M65" s="58"/>
      <c r="N65" s="77" t="s">
        <v>94</v>
      </c>
      <c r="O65" s="45">
        <f t="shared" si="36"/>
        <v>36</v>
      </c>
      <c r="P65" s="3"/>
    </row>
    <row r="66" spans="1:17" s="4" customFormat="1" ht="18" customHeight="1">
      <c r="A66" s="3">
        <v>57</v>
      </c>
      <c r="B66" s="71" t="s">
        <v>1188</v>
      </c>
      <c r="C66" s="72" t="s">
        <v>1189</v>
      </c>
      <c r="D66" s="73" t="s">
        <v>203</v>
      </c>
      <c r="E66" s="51" t="s">
        <v>1204</v>
      </c>
      <c r="F66" s="78">
        <v>7.63</v>
      </c>
      <c r="G66" s="36"/>
      <c r="H66" s="36">
        <v>70</v>
      </c>
      <c r="I66" s="36"/>
      <c r="J66" s="86" t="str">
        <f t="shared" si="37"/>
        <v>HSK</v>
      </c>
      <c r="K66" s="86" t="str">
        <f t="shared" si="37"/>
        <v xml:space="preserve"> </v>
      </c>
      <c r="L66" s="86" t="str">
        <f t="shared" si="38"/>
        <v xml:space="preserve"> </v>
      </c>
      <c r="M66" s="52"/>
      <c r="N66" s="77"/>
      <c r="O66" s="45">
        <f t="shared" si="36"/>
        <v>35</v>
      </c>
      <c r="P66" s="3"/>
      <c r="Q66" s="16"/>
    </row>
    <row r="67" spans="1:17" s="4" customFormat="1" ht="18" customHeight="1">
      <c r="A67" s="3">
        <v>58</v>
      </c>
      <c r="B67" s="71" t="s">
        <v>1190</v>
      </c>
      <c r="C67" s="72" t="s">
        <v>97</v>
      </c>
      <c r="D67" s="73" t="s">
        <v>355</v>
      </c>
      <c r="E67" s="51" t="s">
        <v>1204</v>
      </c>
      <c r="F67" s="78">
        <v>7.77</v>
      </c>
      <c r="G67" s="36"/>
      <c r="H67" s="36">
        <v>72</v>
      </c>
      <c r="I67" s="36"/>
      <c r="J67" s="86" t="str">
        <f t="shared" si="37"/>
        <v>HSK</v>
      </c>
      <c r="K67" s="86" t="str">
        <f t="shared" si="37"/>
        <v xml:space="preserve"> </v>
      </c>
      <c r="L67" s="86" t="str">
        <f t="shared" si="38"/>
        <v xml:space="preserve"> </v>
      </c>
      <c r="M67" s="52"/>
      <c r="N67" s="77"/>
      <c r="O67" s="45">
        <f t="shared" si="36"/>
        <v>36</v>
      </c>
      <c r="P67" s="3"/>
    </row>
    <row r="68" spans="1:17" s="4" customFormat="1" ht="18" customHeight="1">
      <c r="A68" s="3">
        <v>59</v>
      </c>
      <c r="B68" s="71" t="s">
        <v>1191</v>
      </c>
      <c r="C68" s="72" t="s">
        <v>1192</v>
      </c>
      <c r="D68" s="73" t="s">
        <v>155</v>
      </c>
      <c r="E68" s="51" t="s">
        <v>1204</v>
      </c>
      <c r="F68" s="78">
        <v>8.07</v>
      </c>
      <c r="G68" s="36"/>
      <c r="H68" s="36">
        <v>70</v>
      </c>
      <c r="I68" s="36"/>
      <c r="J68" s="86" t="str">
        <f t="shared" si="37"/>
        <v>HSK</v>
      </c>
      <c r="K68" s="86" t="str">
        <f t="shared" si="37"/>
        <v xml:space="preserve"> </v>
      </c>
      <c r="L68" s="86" t="str">
        <f t="shared" si="38"/>
        <v xml:space="preserve"> </v>
      </c>
      <c r="M68" s="52"/>
      <c r="N68" s="77"/>
      <c r="O68" s="45">
        <f t="shared" si="36"/>
        <v>35</v>
      </c>
      <c r="P68" s="3"/>
    </row>
    <row r="69" spans="1:17" s="4" customFormat="1" ht="18" customHeight="1">
      <c r="A69" s="3">
        <v>60</v>
      </c>
      <c r="B69" s="71" t="s">
        <v>1193</v>
      </c>
      <c r="C69" s="72" t="s">
        <v>1194</v>
      </c>
      <c r="D69" s="73" t="s">
        <v>37</v>
      </c>
      <c r="E69" s="51" t="s">
        <v>1204</v>
      </c>
      <c r="F69" s="78">
        <v>7.95</v>
      </c>
      <c r="G69" s="36"/>
      <c r="H69" s="36">
        <v>72</v>
      </c>
      <c r="I69" s="36"/>
      <c r="J69" s="86" t="str">
        <f t="shared" ref="J69:K69" si="39">IF(AND(F69&gt;=9,H69&gt;=90),"HSXS",IF(AND(F69&gt;=8,H69&gt;=80),"HSG",IF(AND(F69&gt;=7,H69&gt;=70),"HSK"," ")))</f>
        <v>HSK</v>
      </c>
      <c r="K69" s="86" t="str">
        <f t="shared" si="39"/>
        <v xml:space="preserve"> </v>
      </c>
      <c r="L69" s="86" t="str">
        <f t="shared" si="38"/>
        <v xml:space="preserve"> </v>
      </c>
      <c r="M69" s="40"/>
      <c r="N69" s="77"/>
      <c r="O69" s="45">
        <f t="shared" si="36"/>
        <v>36</v>
      </c>
      <c r="P69" s="3"/>
    </row>
    <row r="70" spans="1:17" s="4" customFormat="1" ht="18" customHeight="1">
      <c r="A70" s="3">
        <v>61</v>
      </c>
      <c r="B70" s="71" t="s">
        <v>1195</v>
      </c>
      <c r="C70" s="72" t="s">
        <v>19</v>
      </c>
      <c r="D70" s="73" t="s">
        <v>101</v>
      </c>
      <c r="E70" s="51" t="s">
        <v>1204</v>
      </c>
      <c r="F70" s="78">
        <v>8.24</v>
      </c>
      <c r="G70" s="36"/>
      <c r="H70" s="36">
        <v>71</v>
      </c>
      <c r="I70" s="36"/>
      <c r="J70" s="86" t="str">
        <f t="shared" ref="J70:K72" si="40">IF(AND(F70&gt;=9,H70&gt;=90),"HSXS",IF(AND(F70&gt;=8,H70&gt;=80),"HSG",IF(AND(F70&gt;=7,H70&gt;=70),"HSK"," ")))</f>
        <v>HSK</v>
      </c>
      <c r="K70" s="86" t="str">
        <f t="shared" si="40"/>
        <v xml:space="preserve"> </v>
      </c>
      <c r="L70" s="86" t="str">
        <f t="shared" ref="L70:L72" si="41">IF(AND(J70="HSXS",K70="HSXS"),"HSXS",IF(AND(J70="HSG",K70="HSG"),"HSG",IF(AND(J70="HSK",K70="HSK"),"HSK",IF(AND(J70="HSXS",K70="HSG"),"HSG",IF(AND(J70="HSG",K70="HSXS"),"HSG",IF(AND(J70="HSG",K70="HSK"),"HSK",IF(AND(J70="HSK",K70="HSG"),"HSK"," ")))))))</f>
        <v xml:space="preserve"> </v>
      </c>
      <c r="M70" s="53"/>
      <c r="N70" s="77" t="s">
        <v>94</v>
      </c>
      <c r="O70" s="45">
        <f t="shared" si="36"/>
        <v>35.5</v>
      </c>
      <c r="P70" s="3"/>
    </row>
    <row r="71" spans="1:17" s="4" customFormat="1" ht="18" customHeight="1">
      <c r="A71" s="3">
        <v>62</v>
      </c>
      <c r="B71" s="71" t="s">
        <v>1196</v>
      </c>
      <c r="C71" s="72" t="s">
        <v>6</v>
      </c>
      <c r="D71" s="73" t="s">
        <v>104</v>
      </c>
      <c r="E71" s="51" t="s">
        <v>1204</v>
      </c>
      <c r="F71" s="78">
        <v>7.45</v>
      </c>
      <c r="G71" s="36"/>
      <c r="H71" s="36">
        <v>71</v>
      </c>
      <c r="I71" s="36"/>
      <c r="J71" s="86" t="str">
        <f t="shared" si="40"/>
        <v>HSK</v>
      </c>
      <c r="K71" s="86" t="str">
        <f t="shared" si="40"/>
        <v xml:space="preserve"> </v>
      </c>
      <c r="L71" s="86" t="str">
        <f t="shared" si="41"/>
        <v xml:space="preserve"> </v>
      </c>
      <c r="M71" s="40"/>
      <c r="N71" s="77"/>
      <c r="O71" s="45">
        <f t="shared" si="36"/>
        <v>35.5</v>
      </c>
      <c r="P71" s="3"/>
    </row>
    <row r="72" spans="1:17" s="4" customFormat="1" ht="18" customHeight="1">
      <c r="A72" s="3">
        <v>63</v>
      </c>
      <c r="B72" s="71" t="s">
        <v>1197</v>
      </c>
      <c r="C72" s="72" t="s">
        <v>147</v>
      </c>
      <c r="D72" s="73" t="s">
        <v>13</v>
      </c>
      <c r="E72" s="51" t="s">
        <v>1204</v>
      </c>
      <c r="F72" s="78">
        <v>7.78</v>
      </c>
      <c r="G72" s="36"/>
      <c r="H72" s="36">
        <v>70</v>
      </c>
      <c r="I72" s="36"/>
      <c r="J72" s="86" t="str">
        <f t="shared" si="40"/>
        <v>HSK</v>
      </c>
      <c r="K72" s="86" t="str">
        <f t="shared" si="40"/>
        <v xml:space="preserve"> </v>
      </c>
      <c r="L72" s="86" t="str">
        <f t="shared" si="41"/>
        <v xml:space="preserve"> </v>
      </c>
      <c r="M72" s="63"/>
      <c r="N72" s="77" t="s">
        <v>94</v>
      </c>
      <c r="O72" s="45">
        <f t="shared" si="36"/>
        <v>35</v>
      </c>
      <c r="P72" s="3"/>
    </row>
    <row r="73" spans="1:17" s="4" customFormat="1" ht="18" customHeight="1">
      <c r="A73" s="3">
        <v>64</v>
      </c>
      <c r="B73" s="71" t="s">
        <v>1198</v>
      </c>
      <c r="C73" s="72" t="s">
        <v>264</v>
      </c>
      <c r="D73" s="73" t="s">
        <v>313</v>
      </c>
      <c r="E73" s="51" t="s">
        <v>1204</v>
      </c>
      <c r="F73" s="78">
        <v>7.98</v>
      </c>
      <c r="G73" s="36"/>
      <c r="H73" s="36">
        <v>77</v>
      </c>
      <c r="I73" s="36"/>
      <c r="J73" s="86" t="str">
        <f t="shared" ref="J73:K77" si="42">IF(AND(F73&gt;=9,H73&gt;=90),"HSXS",IF(AND(F73&gt;=8,H73&gt;=80),"HSG",IF(AND(F73&gt;=7,H73&gt;=70),"HSK"," ")))</f>
        <v>HSK</v>
      </c>
      <c r="K73" s="86" t="str">
        <f t="shared" si="42"/>
        <v xml:space="preserve"> </v>
      </c>
      <c r="L73" s="86" t="str">
        <f t="shared" ref="L73:L78" si="43">IF(AND(J73="HSXS",K73="HSXS"),"HSXS",IF(AND(J73="HSG",K73="HSG"),"HSG",IF(AND(J73="HSK",K73="HSK"),"HSK",IF(AND(J73="HSXS",K73="HSG"),"HSG",IF(AND(J73="HSG",K73="HSXS"),"HSG",IF(AND(J73="HSG",K73="HSK"),"HSK",IF(AND(J73="HSK",K73="HSG"),"HSK"," ")))))))</f>
        <v xml:space="preserve"> </v>
      </c>
      <c r="M73" s="69"/>
      <c r="N73" s="77" t="s">
        <v>94</v>
      </c>
      <c r="O73" s="45">
        <f t="shared" si="36"/>
        <v>38.5</v>
      </c>
      <c r="P73" s="3"/>
    </row>
    <row r="74" spans="1:17" s="4" customFormat="1" ht="18" customHeight="1">
      <c r="A74" s="3">
        <v>65</v>
      </c>
      <c r="B74" s="71" t="s">
        <v>1199</v>
      </c>
      <c r="C74" s="72" t="s">
        <v>1200</v>
      </c>
      <c r="D74" s="73" t="s">
        <v>444</v>
      </c>
      <c r="E74" s="51" t="s">
        <v>1204</v>
      </c>
      <c r="F74" s="78">
        <v>7.79</v>
      </c>
      <c r="G74" s="36"/>
      <c r="H74" s="36">
        <v>71</v>
      </c>
      <c r="I74" s="36"/>
      <c r="J74" s="86" t="str">
        <f t="shared" si="42"/>
        <v>HSK</v>
      </c>
      <c r="K74" s="86" t="str">
        <f t="shared" si="42"/>
        <v xml:space="preserve"> </v>
      </c>
      <c r="L74" s="86" t="str">
        <f t="shared" si="43"/>
        <v xml:space="preserve"> </v>
      </c>
      <c r="M74" s="63"/>
      <c r="N74" s="77" t="s">
        <v>94</v>
      </c>
      <c r="O74" s="45">
        <f t="shared" si="36"/>
        <v>35.5</v>
      </c>
      <c r="P74" s="3"/>
    </row>
    <row r="75" spans="1:17" s="4" customFormat="1" ht="18" customHeight="1">
      <c r="A75" s="124">
        <v>66</v>
      </c>
      <c r="B75" s="125" t="s">
        <v>1201</v>
      </c>
      <c r="C75" s="126" t="s">
        <v>738</v>
      </c>
      <c r="D75" s="127" t="s">
        <v>353</v>
      </c>
      <c r="E75" s="128" t="s">
        <v>1204</v>
      </c>
      <c r="F75" s="78">
        <v>8.08</v>
      </c>
      <c r="G75" s="36"/>
      <c r="H75" s="36">
        <v>70</v>
      </c>
      <c r="I75" s="36"/>
      <c r="J75" s="86" t="str">
        <f t="shared" si="42"/>
        <v>HSK</v>
      </c>
      <c r="K75" s="86" t="str">
        <f t="shared" si="42"/>
        <v xml:space="preserve"> </v>
      </c>
      <c r="L75" s="86" t="str">
        <f t="shared" si="43"/>
        <v xml:space="preserve"> </v>
      </c>
      <c r="M75" s="66" t="s">
        <v>1588</v>
      </c>
      <c r="N75" s="77" t="s">
        <v>94</v>
      </c>
      <c r="O75" s="45">
        <f t="shared" si="36"/>
        <v>35</v>
      </c>
      <c r="P75" s="3"/>
      <c r="Q75" s="66" t="s">
        <v>1587</v>
      </c>
    </row>
    <row r="76" spans="1:17" s="4" customFormat="1" ht="18" customHeight="1">
      <c r="A76" s="3">
        <v>67</v>
      </c>
      <c r="B76" s="71" t="s">
        <v>1205</v>
      </c>
      <c r="C76" s="72" t="s">
        <v>1206</v>
      </c>
      <c r="D76" s="73" t="s">
        <v>202</v>
      </c>
      <c r="E76" s="51" t="s">
        <v>1215</v>
      </c>
      <c r="F76" s="78">
        <v>8.08</v>
      </c>
      <c r="G76" s="36"/>
      <c r="H76" s="36">
        <v>70</v>
      </c>
      <c r="I76" s="36"/>
      <c r="J76" s="86" t="str">
        <f t="shared" si="42"/>
        <v>HSK</v>
      </c>
      <c r="K76" s="86" t="str">
        <f t="shared" si="42"/>
        <v xml:space="preserve"> </v>
      </c>
      <c r="L76" s="86" t="str">
        <f t="shared" si="43"/>
        <v xml:space="preserve"> </v>
      </c>
      <c r="M76" s="53"/>
      <c r="N76" s="77" t="s">
        <v>94</v>
      </c>
      <c r="O76" s="45">
        <f t="shared" si="36"/>
        <v>35</v>
      </c>
      <c r="P76" s="3"/>
    </row>
    <row r="77" spans="1:17" s="4" customFormat="1" ht="18" customHeight="1">
      <c r="A77" s="3">
        <v>68</v>
      </c>
      <c r="B77" s="71" t="s">
        <v>1207</v>
      </c>
      <c r="C77" s="72" t="s">
        <v>381</v>
      </c>
      <c r="D77" s="73" t="s">
        <v>331</v>
      </c>
      <c r="E77" s="51" t="s">
        <v>1215</v>
      </c>
      <c r="F77" s="78">
        <v>7.08</v>
      </c>
      <c r="G77" s="36"/>
      <c r="H77" s="36">
        <v>70</v>
      </c>
      <c r="I77" s="36"/>
      <c r="J77" s="86" t="str">
        <f t="shared" si="42"/>
        <v>HSK</v>
      </c>
      <c r="K77" s="86" t="str">
        <f t="shared" si="42"/>
        <v xml:space="preserve"> </v>
      </c>
      <c r="L77" s="86" t="str">
        <f t="shared" si="43"/>
        <v xml:space="preserve"> </v>
      </c>
      <c r="M77" s="53"/>
      <c r="N77" s="77"/>
      <c r="O77" s="45">
        <f t="shared" si="36"/>
        <v>35</v>
      </c>
      <c r="P77" s="3"/>
    </row>
    <row r="78" spans="1:17" s="4" customFormat="1" ht="18" customHeight="1">
      <c r="A78" s="3">
        <v>69</v>
      </c>
      <c r="B78" s="71" t="s">
        <v>1209</v>
      </c>
      <c r="C78" s="72" t="s">
        <v>1210</v>
      </c>
      <c r="D78" s="73" t="s">
        <v>405</v>
      </c>
      <c r="E78" s="51" t="s">
        <v>1215</v>
      </c>
      <c r="F78" s="78">
        <v>8.06</v>
      </c>
      <c r="G78" s="36"/>
      <c r="H78" s="36">
        <v>72</v>
      </c>
      <c r="I78" s="36"/>
      <c r="J78" s="86" t="str">
        <f t="shared" ref="J78:K80" si="44">IF(AND(F78&gt;=9,H78&gt;=90),"HSXS",IF(AND(F78&gt;=8,H78&gt;=80),"HSG",IF(AND(F78&gt;=7,H78&gt;=70),"HSK"," ")))</f>
        <v>HSK</v>
      </c>
      <c r="K78" s="86" t="str">
        <f t="shared" si="44"/>
        <v xml:space="preserve"> </v>
      </c>
      <c r="L78" s="86" t="str">
        <f t="shared" si="43"/>
        <v xml:space="preserve"> </v>
      </c>
      <c r="M78" s="38"/>
      <c r="N78" s="77"/>
      <c r="O78" s="45">
        <f t="shared" ref="O78" si="45">SUM(H78:I78)/2</f>
        <v>36</v>
      </c>
      <c r="P78" s="3"/>
    </row>
    <row r="79" spans="1:17" s="4" customFormat="1" ht="18" customHeight="1">
      <c r="A79" s="3">
        <v>70</v>
      </c>
      <c r="B79" s="71" t="s">
        <v>1211</v>
      </c>
      <c r="C79" s="72" t="s">
        <v>1212</v>
      </c>
      <c r="D79" s="73" t="s">
        <v>495</v>
      </c>
      <c r="E79" s="51" t="s">
        <v>1215</v>
      </c>
      <c r="F79" s="78">
        <v>7.62</v>
      </c>
      <c r="G79" s="36"/>
      <c r="H79" s="36">
        <v>70</v>
      </c>
      <c r="I79" s="36"/>
      <c r="J79" s="86" t="str">
        <f t="shared" si="44"/>
        <v>HSK</v>
      </c>
      <c r="K79" s="86" t="str">
        <f t="shared" si="44"/>
        <v xml:space="preserve"> </v>
      </c>
      <c r="L79" s="86" t="str">
        <f t="shared" ref="L79:L81" si="46">IF(AND(J79="HSXS",K79="HSXS"),"HSXS",IF(AND(J79="HSG",K79="HSG"),"HSG",IF(AND(J79="HSK",K79="HSK"),"HSK",IF(AND(J79="HSXS",K79="HSG"),"HSG",IF(AND(J79="HSG",K79="HSXS"),"HSG",IF(AND(J79="HSG",K79="HSK"),"HSK",IF(AND(J79="HSK",K79="HSG"),"HSK"," ")))))))</f>
        <v xml:space="preserve"> </v>
      </c>
      <c r="M79" s="59"/>
      <c r="N79" s="77" t="s">
        <v>94</v>
      </c>
      <c r="O79" s="45">
        <f t="shared" ref="O79:O80" si="47">SUM(H79:I79)/2</f>
        <v>35</v>
      </c>
      <c r="P79" s="3"/>
    </row>
    <row r="80" spans="1:17" s="4" customFormat="1" ht="18" customHeight="1">
      <c r="A80" s="3">
        <v>71</v>
      </c>
      <c r="B80" s="71" t="s">
        <v>1213</v>
      </c>
      <c r="C80" s="72" t="s">
        <v>1214</v>
      </c>
      <c r="D80" s="73" t="s">
        <v>324</v>
      </c>
      <c r="E80" s="51" t="s">
        <v>1215</v>
      </c>
      <c r="F80" s="78">
        <v>8.2799999999999994</v>
      </c>
      <c r="G80" s="36"/>
      <c r="H80" s="36">
        <v>77</v>
      </c>
      <c r="I80" s="36"/>
      <c r="J80" s="86" t="str">
        <f t="shared" si="44"/>
        <v>HSK</v>
      </c>
      <c r="K80" s="86" t="str">
        <f t="shared" si="44"/>
        <v xml:space="preserve"> </v>
      </c>
      <c r="L80" s="86" t="str">
        <f t="shared" si="46"/>
        <v xml:space="preserve"> </v>
      </c>
      <c r="M80" s="40"/>
      <c r="N80" s="77" t="s">
        <v>94</v>
      </c>
      <c r="O80" s="45">
        <f t="shared" si="47"/>
        <v>38.5</v>
      </c>
      <c r="P80" s="3"/>
    </row>
    <row r="81" spans="1:16" s="4" customFormat="1" ht="18" customHeight="1">
      <c r="A81" s="3">
        <v>72</v>
      </c>
      <c r="B81" s="71" t="s">
        <v>1216</v>
      </c>
      <c r="C81" s="72" t="s">
        <v>140</v>
      </c>
      <c r="D81" s="73" t="s">
        <v>454</v>
      </c>
      <c r="E81" s="51" t="s">
        <v>1217</v>
      </c>
      <c r="F81" s="78">
        <v>8.42</v>
      </c>
      <c r="G81" s="36"/>
      <c r="H81" s="36">
        <v>86</v>
      </c>
      <c r="I81" s="36"/>
      <c r="J81" s="86" t="str">
        <f t="shared" ref="J81:K81" si="48">IF(AND(F81&gt;=9,H81&gt;=90),"HSXS",IF(AND(F81&gt;=8,H81&gt;=80),"HSG",IF(AND(F81&gt;=7,H81&gt;=70),"HSK"," ")))</f>
        <v>HSG</v>
      </c>
      <c r="K81" s="86" t="str">
        <f t="shared" si="48"/>
        <v xml:space="preserve"> </v>
      </c>
      <c r="L81" s="86" t="str">
        <f t="shared" si="46"/>
        <v xml:space="preserve"> </v>
      </c>
      <c r="M81" s="63"/>
      <c r="N81" s="77"/>
      <c r="O81" s="45">
        <f t="shared" ref="O81" si="49">SUM(H81:I81)/2</f>
        <v>43</v>
      </c>
      <c r="P81" s="3"/>
    </row>
    <row r="82" spans="1:16" s="4" customFormat="1" ht="18" customHeight="1">
      <c r="A82" s="3">
        <v>73</v>
      </c>
      <c r="B82" s="71" t="s">
        <v>1218</v>
      </c>
      <c r="C82" s="72" t="s">
        <v>176</v>
      </c>
      <c r="D82" s="73" t="s">
        <v>367</v>
      </c>
      <c r="E82" s="51" t="s">
        <v>1224</v>
      </c>
      <c r="F82" s="78">
        <v>7.05</v>
      </c>
      <c r="G82" s="36"/>
      <c r="H82" s="36">
        <v>82</v>
      </c>
      <c r="I82" s="36"/>
      <c r="J82" s="86" t="str">
        <f t="shared" ref="J82:J97" si="50">IF(AND(F82&gt;=9,H82&gt;=90),"HSXS",IF(AND(F82&gt;=8,H82&gt;=80),"HSG",IF(AND(F82&gt;=7,H82&gt;=70),"HSK"," ")))</f>
        <v>HSK</v>
      </c>
      <c r="K82" s="86" t="str">
        <f t="shared" ref="K82:K97" si="51">IF(AND(G82&gt;=9,I82&gt;=90),"HSXS",IF(AND(G82&gt;=8,I82&gt;=80),"HSG",IF(AND(G82&gt;=7,I82&gt;=70),"HSK"," ")))</f>
        <v xml:space="preserve"> </v>
      </c>
      <c r="L82" s="86" t="str">
        <f t="shared" ref="L82:L95" si="52">IF(AND(J82="HSXS",K82="HSXS"),"HSXS",IF(AND(J82="HSG",K82="HSG"),"HSG",IF(AND(J82="HSK",K82="HSK"),"HSK",IF(AND(J82="HSXS",K82="HSG"),"HSG",IF(AND(J82="HSG",K82="HSXS"),"HSG",IF(AND(J82="HSG",K82="HSK"),"HSK",IF(AND(J82="HSK",K82="HSG"),"HSK"," ")))))))</f>
        <v xml:space="preserve"> </v>
      </c>
      <c r="M82" s="52"/>
      <c r="N82" s="77" t="s">
        <v>94</v>
      </c>
      <c r="O82" s="45">
        <f t="shared" ref="O82:O96" si="53">SUM(H82:I82)/2</f>
        <v>41</v>
      </c>
      <c r="P82" s="3"/>
    </row>
    <row r="83" spans="1:16" s="4" customFormat="1" ht="18" customHeight="1">
      <c r="A83" s="3">
        <v>74</v>
      </c>
      <c r="B83" s="71" t="s">
        <v>1225</v>
      </c>
      <c r="C83" s="72" t="s">
        <v>1226</v>
      </c>
      <c r="D83" s="73" t="s">
        <v>202</v>
      </c>
      <c r="E83" s="51" t="s">
        <v>1255</v>
      </c>
      <c r="F83" s="78">
        <v>8.4499999999999993</v>
      </c>
      <c r="G83" s="36"/>
      <c r="H83" s="36">
        <v>100</v>
      </c>
      <c r="I83" s="36"/>
      <c r="J83" s="86" t="str">
        <f t="shared" si="50"/>
        <v>HSG</v>
      </c>
      <c r="K83" s="86" t="str">
        <f t="shared" si="51"/>
        <v xml:space="preserve"> </v>
      </c>
      <c r="L83" s="86" t="str">
        <f t="shared" si="52"/>
        <v xml:space="preserve"> </v>
      </c>
      <c r="M83" s="52"/>
      <c r="N83" s="77" t="s">
        <v>94</v>
      </c>
      <c r="O83" s="45">
        <f t="shared" si="53"/>
        <v>50</v>
      </c>
      <c r="P83" s="3"/>
    </row>
    <row r="84" spans="1:16" s="4" customFormat="1" ht="18" customHeight="1">
      <c r="A84" s="3">
        <v>75</v>
      </c>
      <c r="B84" s="71" t="s">
        <v>1233</v>
      </c>
      <c r="C84" s="72" t="s">
        <v>1234</v>
      </c>
      <c r="D84" s="73" t="s">
        <v>375</v>
      </c>
      <c r="E84" s="51" t="s">
        <v>1255</v>
      </c>
      <c r="F84" s="78">
        <v>7.79</v>
      </c>
      <c r="G84" s="36"/>
      <c r="H84" s="36">
        <v>74</v>
      </c>
      <c r="I84" s="36"/>
      <c r="J84" s="86" t="str">
        <f t="shared" si="50"/>
        <v>HSK</v>
      </c>
      <c r="K84" s="86" t="str">
        <f t="shared" si="51"/>
        <v xml:space="preserve"> </v>
      </c>
      <c r="L84" s="86" t="str">
        <f t="shared" si="52"/>
        <v xml:space="preserve"> </v>
      </c>
      <c r="M84" s="53"/>
      <c r="N84" s="77" t="s">
        <v>94</v>
      </c>
      <c r="O84" s="45">
        <f t="shared" si="53"/>
        <v>37</v>
      </c>
      <c r="P84" s="3"/>
    </row>
    <row r="85" spans="1:16" s="4" customFormat="1" ht="18" customHeight="1">
      <c r="A85" s="3">
        <v>76</v>
      </c>
      <c r="B85" s="71" t="s">
        <v>1235</v>
      </c>
      <c r="C85" s="72" t="s">
        <v>1208</v>
      </c>
      <c r="D85" s="73" t="s">
        <v>387</v>
      </c>
      <c r="E85" s="51" t="s">
        <v>1255</v>
      </c>
      <c r="F85" s="78">
        <v>8.5</v>
      </c>
      <c r="G85" s="36"/>
      <c r="H85" s="36">
        <v>72</v>
      </c>
      <c r="I85" s="36"/>
      <c r="J85" s="86" t="str">
        <f t="shared" si="50"/>
        <v>HSK</v>
      </c>
      <c r="K85" s="86" t="str">
        <f t="shared" si="51"/>
        <v xml:space="preserve"> </v>
      </c>
      <c r="L85" s="86" t="str">
        <f t="shared" si="52"/>
        <v xml:space="preserve"> </v>
      </c>
      <c r="M85" s="67"/>
      <c r="N85" s="77" t="s">
        <v>94</v>
      </c>
      <c r="O85" s="45">
        <f t="shared" si="53"/>
        <v>36</v>
      </c>
      <c r="P85" s="3"/>
    </row>
    <row r="86" spans="1:16" s="4" customFormat="1" ht="18" customHeight="1">
      <c r="A86" s="3">
        <v>77</v>
      </c>
      <c r="B86" s="71" t="s">
        <v>1238</v>
      </c>
      <c r="C86" s="72" t="s">
        <v>1239</v>
      </c>
      <c r="D86" s="73" t="s">
        <v>402</v>
      </c>
      <c r="E86" s="51" t="s">
        <v>1255</v>
      </c>
      <c r="F86" s="78">
        <v>8.35</v>
      </c>
      <c r="G86" s="36"/>
      <c r="H86" s="36">
        <v>73</v>
      </c>
      <c r="I86" s="36"/>
      <c r="J86" s="86" t="str">
        <f t="shared" si="50"/>
        <v>HSK</v>
      </c>
      <c r="K86" s="86" t="str">
        <f t="shared" si="51"/>
        <v xml:space="preserve"> </v>
      </c>
      <c r="L86" s="86" t="str">
        <f t="shared" si="52"/>
        <v xml:space="preserve"> </v>
      </c>
      <c r="M86" s="40"/>
      <c r="N86" s="77"/>
      <c r="O86" s="45">
        <f t="shared" si="53"/>
        <v>36.5</v>
      </c>
      <c r="P86" s="3"/>
    </row>
    <row r="87" spans="1:16" s="4" customFormat="1" ht="18" customHeight="1">
      <c r="A87" s="3">
        <v>78</v>
      </c>
      <c r="B87" s="71" t="s">
        <v>1240</v>
      </c>
      <c r="C87" s="72" t="s">
        <v>187</v>
      </c>
      <c r="D87" s="73" t="s">
        <v>113</v>
      </c>
      <c r="E87" s="51" t="s">
        <v>1255</v>
      </c>
      <c r="F87" s="78">
        <v>7.93</v>
      </c>
      <c r="G87" s="36"/>
      <c r="H87" s="36">
        <v>70</v>
      </c>
      <c r="I87" s="36"/>
      <c r="J87" s="86" t="str">
        <f t="shared" si="50"/>
        <v>HSK</v>
      </c>
      <c r="K87" s="86" t="str">
        <f t="shared" si="51"/>
        <v xml:space="preserve"> </v>
      </c>
      <c r="L87" s="86" t="str">
        <f t="shared" si="52"/>
        <v xml:space="preserve"> </v>
      </c>
      <c r="M87" s="39"/>
      <c r="N87" s="77"/>
      <c r="O87" s="45">
        <f t="shared" si="53"/>
        <v>35</v>
      </c>
      <c r="P87" s="3"/>
    </row>
    <row r="88" spans="1:16" s="4" customFormat="1" ht="18" customHeight="1">
      <c r="A88" s="3">
        <v>79</v>
      </c>
      <c r="B88" s="71" t="s">
        <v>1242</v>
      </c>
      <c r="C88" s="72" t="s">
        <v>66</v>
      </c>
      <c r="D88" s="73" t="s">
        <v>307</v>
      </c>
      <c r="E88" s="51" t="s">
        <v>1255</v>
      </c>
      <c r="F88" s="78">
        <v>8.33</v>
      </c>
      <c r="G88" s="36"/>
      <c r="H88" s="36">
        <v>73</v>
      </c>
      <c r="I88" s="36"/>
      <c r="J88" s="86" t="str">
        <f t="shared" si="50"/>
        <v>HSK</v>
      </c>
      <c r="K88" s="86" t="str">
        <f t="shared" si="51"/>
        <v xml:space="preserve"> </v>
      </c>
      <c r="L88" s="86" t="str">
        <f t="shared" si="52"/>
        <v xml:space="preserve"> </v>
      </c>
      <c r="M88" s="11"/>
      <c r="N88" s="77"/>
      <c r="O88" s="45">
        <f t="shared" si="53"/>
        <v>36.5</v>
      </c>
      <c r="P88" s="3"/>
    </row>
    <row r="89" spans="1:16" s="4" customFormat="1" ht="18" customHeight="1">
      <c r="A89" s="3">
        <v>80</v>
      </c>
      <c r="B89" s="71" t="s">
        <v>1243</v>
      </c>
      <c r="C89" s="72" t="s">
        <v>250</v>
      </c>
      <c r="D89" s="73" t="s">
        <v>26</v>
      </c>
      <c r="E89" s="51" t="s">
        <v>1255</v>
      </c>
      <c r="F89" s="78">
        <v>8.32</v>
      </c>
      <c r="G89" s="36"/>
      <c r="H89" s="36">
        <v>70</v>
      </c>
      <c r="I89" s="36"/>
      <c r="J89" s="86" t="str">
        <f t="shared" si="50"/>
        <v>HSK</v>
      </c>
      <c r="K89" s="86" t="str">
        <f t="shared" si="51"/>
        <v xml:space="preserve"> </v>
      </c>
      <c r="L89" s="86" t="str">
        <f t="shared" si="52"/>
        <v xml:space="preserve"> </v>
      </c>
      <c r="M89" s="53"/>
      <c r="N89" s="77"/>
      <c r="O89" s="45">
        <f t="shared" si="53"/>
        <v>35</v>
      </c>
      <c r="P89" s="3"/>
    </row>
    <row r="90" spans="1:16" s="4" customFormat="1" ht="18" customHeight="1">
      <c r="A90" s="3">
        <v>81</v>
      </c>
      <c r="B90" s="71" t="s">
        <v>1246</v>
      </c>
      <c r="C90" s="72" t="s">
        <v>1247</v>
      </c>
      <c r="D90" s="73" t="s">
        <v>254</v>
      </c>
      <c r="E90" s="51" t="s">
        <v>1255</v>
      </c>
      <c r="F90" s="78">
        <v>8.08</v>
      </c>
      <c r="G90" s="36"/>
      <c r="H90" s="36">
        <v>71</v>
      </c>
      <c r="I90" s="36"/>
      <c r="J90" s="86" t="str">
        <f t="shared" si="50"/>
        <v>HSK</v>
      </c>
      <c r="K90" s="86" t="str">
        <f t="shared" si="51"/>
        <v xml:space="preserve"> </v>
      </c>
      <c r="L90" s="86" t="str">
        <f t="shared" si="52"/>
        <v xml:space="preserve"> </v>
      </c>
      <c r="M90" s="69"/>
      <c r="N90" s="77" t="s">
        <v>94</v>
      </c>
      <c r="O90" s="45">
        <f t="shared" si="53"/>
        <v>35.5</v>
      </c>
      <c r="P90" s="3"/>
    </row>
    <row r="91" spans="1:16" s="4" customFormat="1" ht="18" customHeight="1">
      <c r="A91" s="3">
        <v>82</v>
      </c>
      <c r="B91" s="71" t="s">
        <v>1250</v>
      </c>
      <c r="C91" s="72" t="s">
        <v>1251</v>
      </c>
      <c r="D91" s="73" t="s">
        <v>332</v>
      </c>
      <c r="E91" s="51" t="s">
        <v>1255</v>
      </c>
      <c r="F91" s="78">
        <v>7.05</v>
      </c>
      <c r="G91" s="36"/>
      <c r="H91" s="36">
        <v>71</v>
      </c>
      <c r="I91" s="36"/>
      <c r="J91" s="86" t="str">
        <f t="shared" si="50"/>
        <v>HSK</v>
      </c>
      <c r="K91" s="86" t="str">
        <f t="shared" si="51"/>
        <v xml:space="preserve"> </v>
      </c>
      <c r="L91" s="86" t="str">
        <f t="shared" si="52"/>
        <v xml:space="preserve"> </v>
      </c>
      <c r="M91" s="53"/>
      <c r="N91" s="77"/>
      <c r="O91" s="45">
        <f t="shared" si="53"/>
        <v>35.5</v>
      </c>
      <c r="P91" s="3"/>
    </row>
    <row r="92" spans="1:16" s="4" customFormat="1" ht="18" customHeight="1">
      <c r="A92" s="3">
        <v>83</v>
      </c>
      <c r="B92" s="71" t="s">
        <v>1252</v>
      </c>
      <c r="C92" s="72" t="s">
        <v>99</v>
      </c>
      <c r="D92" s="73" t="s">
        <v>495</v>
      </c>
      <c r="E92" s="51" t="s">
        <v>1255</v>
      </c>
      <c r="F92" s="78">
        <v>7.58</v>
      </c>
      <c r="G92" s="36"/>
      <c r="H92" s="36">
        <v>70</v>
      </c>
      <c r="I92" s="36"/>
      <c r="J92" s="86" t="str">
        <f t="shared" si="50"/>
        <v>HSK</v>
      </c>
      <c r="K92" s="86" t="str">
        <f t="shared" si="51"/>
        <v xml:space="preserve"> </v>
      </c>
      <c r="L92" s="86" t="str">
        <f t="shared" si="52"/>
        <v xml:space="preserve"> </v>
      </c>
      <c r="M92" s="80"/>
      <c r="N92" s="77" t="s">
        <v>94</v>
      </c>
      <c r="O92" s="45">
        <f t="shared" si="53"/>
        <v>35</v>
      </c>
      <c r="P92" s="3"/>
    </row>
    <row r="93" spans="1:16" s="4" customFormat="1" ht="18" customHeight="1">
      <c r="A93" s="3">
        <v>84</v>
      </c>
      <c r="B93" s="71" t="s">
        <v>1258</v>
      </c>
      <c r="C93" s="72" t="s">
        <v>69</v>
      </c>
      <c r="D93" s="73" t="s">
        <v>347</v>
      </c>
      <c r="E93" s="51" t="s">
        <v>1274</v>
      </c>
      <c r="F93" s="78">
        <v>7.69</v>
      </c>
      <c r="G93" s="36"/>
      <c r="H93" s="36">
        <v>75</v>
      </c>
      <c r="I93" s="36"/>
      <c r="J93" s="86" t="str">
        <f t="shared" si="50"/>
        <v>HSK</v>
      </c>
      <c r="K93" s="86" t="str">
        <f t="shared" si="51"/>
        <v xml:space="preserve"> </v>
      </c>
      <c r="L93" s="86" t="str">
        <f t="shared" si="52"/>
        <v xml:space="preserve"> </v>
      </c>
      <c r="M93" s="63"/>
      <c r="N93" s="77" t="s">
        <v>94</v>
      </c>
      <c r="O93" s="45">
        <f t="shared" si="53"/>
        <v>37.5</v>
      </c>
      <c r="P93" s="3"/>
    </row>
    <row r="94" spans="1:16" s="4" customFormat="1" ht="18" customHeight="1">
      <c r="A94" s="3">
        <v>85</v>
      </c>
      <c r="B94" s="71" t="s">
        <v>1260</v>
      </c>
      <c r="C94" s="72" t="s">
        <v>1261</v>
      </c>
      <c r="D94" s="73" t="s">
        <v>189</v>
      </c>
      <c r="E94" s="51" t="s">
        <v>1274</v>
      </c>
      <c r="F94" s="78">
        <v>8.7200000000000006</v>
      </c>
      <c r="G94" s="36"/>
      <c r="H94" s="36">
        <v>76</v>
      </c>
      <c r="I94" s="36"/>
      <c r="J94" s="86" t="str">
        <f t="shared" si="50"/>
        <v>HSK</v>
      </c>
      <c r="K94" s="86" t="str">
        <f t="shared" si="51"/>
        <v xml:space="preserve"> </v>
      </c>
      <c r="L94" s="86" t="str">
        <f t="shared" si="52"/>
        <v xml:space="preserve"> </v>
      </c>
      <c r="M94" s="59"/>
      <c r="N94" s="77"/>
      <c r="O94" s="45">
        <f t="shared" si="53"/>
        <v>38</v>
      </c>
      <c r="P94" s="3"/>
    </row>
    <row r="95" spans="1:16" s="4" customFormat="1" ht="18" customHeight="1">
      <c r="A95" s="3">
        <v>86</v>
      </c>
      <c r="B95" s="71" t="s">
        <v>1262</v>
      </c>
      <c r="C95" s="72" t="s">
        <v>1263</v>
      </c>
      <c r="D95" s="73" t="s">
        <v>103</v>
      </c>
      <c r="E95" s="51" t="s">
        <v>1274</v>
      </c>
      <c r="F95" s="78">
        <v>7.07</v>
      </c>
      <c r="G95" s="36"/>
      <c r="H95" s="36">
        <v>70</v>
      </c>
      <c r="I95" s="36"/>
      <c r="J95" s="86" t="str">
        <f t="shared" si="50"/>
        <v>HSK</v>
      </c>
      <c r="K95" s="86" t="str">
        <f t="shared" si="51"/>
        <v xml:space="preserve"> </v>
      </c>
      <c r="L95" s="86" t="str">
        <f t="shared" si="52"/>
        <v xml:space="preserve"> </v>
      </c>
      <c r="M95" s="53"/>
      <c r="N95" s="77"/>
      <c r="O95" s="45">
        <f t="shared" si="53"/>
        <v>35</v>
      </c>
      <c r="P95" s="3"/>
    </row>
    <row r="96" spans="1:16" s="4" customFormat="1" ht="18" customHeight="1">
      <c r="A96" s="3">
        <v>87</v>
      </c>
      <c r="B96" s="71" t="s">
        <v>1264</v>
      </c>
      <c r="C96" s="72" t="s">
        <v>450</v>
      </c>
      <c r="D96" s="73" t="s">
        <v>35</v>
      </c>
      <c r="E96" s="51" t="s">
        <v>1274</v>
      </c>
      <c r="F96" s="78">
        <v>8.65</v>
      </c>
      <c r="G96" s="36"/>
      <c r="H96" s="36">
        <v>74</v>
      </c>
      <c r="I96" s="36"/>
      <c r="J96" s="86" t="str">
        <f t="shared" si="50"/>
        <v>HSK</v>
      </c>
      <c r="K96" s="86" t="str">
        <f t="shared" si="51"/>
        <v xml:space="preserve"> </v>
      </c>
      <c r="L96" s="86" t="str">
        <f t="shared" ref="L96" si="54">IF(AND(J96="HSXS",K96="HSXS"),"HSXS",IF(AND(J96="HSG",K96="HSG"),"HSG",IF(AND(J96="HSK",K96="HSK"),"HSK",IF(AND(J96="HSXS",K96="HSG"),"HSG",IF(AND(J96="HSG",K96="HSXS"),"HSG",IF(AND(J96="HSG",K96="HSK"),"HSK",IF(AND(J96="HSK",K96="HSG"),"HSK"," ")))))))</f>
        <v xml:space="preserve"> </v>
      </c>
      <c r="M96" s="80"/>
      <c r="N96" s="77"/>
      <c r="O96" s="45">
        <f t="shared" si="53"/>
        <v>37</v>
      </c>
      <c r="P96" s="3"/>
    </row>
    <row r="97" spans="1:16" s="4" customFormat="1" ht="18" customHeight="1">
      <c r="A97" s="3">
        <v>88</v>
      </c>
      <c r="B97" s="71" t="s">
        <v>1265</v>
      </c>
      <c r="C97" s="72" t="s">
        <v>381</v>
      </c>
      <c r="D97" s="73" t="s">
        <v>112</v>
      </c>
      <c r="E97" s="51" t="s">
        <v>1274</v>
      </c>
      <c r="F97" s="78">
        <v>7.62</v>
      </c>
      <c r="G97" s="36"/>
      <c r="H97" s="36">
        <v>71</v>
      </c>
      <c r="I97" s="36"/>
      <c r="J97" s="86" t="str">
        <f t="shared" si="50"/>
        <v>HSK</v>
      </c>
      <c r="K97" s="86" t="str">
        <f t="shared" si="51"/>
        <v xml:space="preserve"> </v>
      </c>
      <c r="L97" s="86" t="str">
        <f>IF(AND(J97="HSXS",K97="HSXS"),"HSXS",IF(AND(J97="HSG",K97="HSG"),"HSG",IF(AND(J97="HSK",K97="HSK"),"HSK",IF(AND(J97="HSXS",K97="HSG"),"HSG",IF(AND(J97="HSG",K97="HSXS"),"HSG",IF(AND(J97="HSG",K97="HSK"),"HSK",IF(AND(J97="HSK",K97="HSG"),"HSK"," ")))))))</f>
        <v xml:space="preserve"> </v>
      </c>
      <c r="M97" s="53"/>
      <c r="N97" s="77"/>
      <c r="O97" s="45">
        <f t="shared" ref="O97:O103" si="55">SUM(H97:I97)/2</f>
        <v>35.5</v>
      </c>
      <c r="P97" s="3"/>
    </row>
    <row r="98" spans="1:16" s="4" customFormat="1" ht="18" customHeight="1">
      <c r="A98" s="3">
        <v>89</v>
      </c>
      <c r="B98" s="71" t="s">
        <v>1266</v>
      </c>
      <c r="C98" s="72" t="s">
        <v>1267</v>
      </c>
      <c r="D98" s="73" t="s">
        <v>332</v>
      </c>
      <c r="E98" s="51" t="s">
        <v>1274</v>
      </c>
      <c r="F98" s="78">
        <v>8.0500000000000007</v>
      </c>
      <c r="G98" s="36"/>
      <c r="H98" s="36">
        <v>70</v>
      </c>
      <c r="I98" s="36"/>
      <c r="J98" s="86" t="str">
        <f t="shared" ref="J98:K101" si="56">IF(AND(F98&gt;=9,H98&gt;=90),"HSXS",IF(AND(F98&gt;=8,H98&gt;=80),"HSG",IF(AND(F98&gt;=7,H98&gt;=70),"HSK"," ")))</f>
        <v>HSK</v>
      </c>
      <c r="K98" s="86" t="str">
        <f t="shared" si="56"/>
        <v xml:space="preserve"> </v>
      </c>
      <c r="L98" s="86" t="str">
        <f t="shared" ref="L98:L101" si="57">IF(AND(J98="HSXS",K98="HSXS"),"HSXS",IF(AND(J98="HSG",K98="HSG"),"HSG",IF(AND(J98="HSK",K98="HSK"),"HSK",IF(AND(J98="HSXS",K98="HSG"),"HSG",IF(AND(J98="HSG",K98="HSXS"),"HSG",IF(AND(J98="HSG",K98="HSK"),"HSK",IF(AND(J98="HSK",K98="HSG"),"HSK"," ")))))))</f>
        <v xml:space="preserve"> </v>
      </c>
      <c r="M98" s="52"/>
      <c r="N98" s="77"/>
      <c r="O98" s="45">
        <f t="shared" si="55"/>
        <v>35</v>
      </c>
      <c r="P98" s="3"/>
    </row>
    <row r="99" spans="1:16" s="4" customFormat="1" ht="18" customHeight="1">
      <c r="A99" s="3">
        <v>90</v>
      </c>
      <c r="B99" s="71" t="s">
        <v>1268</v>
      </c>
      <c r="C99" s="72" t="s">
        <v>1269</v>
      </c>
      <c r="D99" s="73" t="s">
        <v>325</v>
      </c>
      <c r="E99" s="51" t="s">
        <v>1274</v>
      </c>
      <c r="F99" s="78">
        <v>7.88</v>
      </c>
      <c r="G99" s="36"/>
      <c r="H99" s="36">
        <v>72</v>
      </c>
      <c r="I99" s="36"/>
      <c r="J99" s="86" t="str">
        <f t="shared" si="56"/>
        <v>HSK</v>
      </c>
      <c r="K99" s="86" t="str">
        <f t="shared" si="56"/>
        <v xml:space="preserve"> </v>
      </c>
      <c r="L99" s="86" t="str">
        <f t="shared" si="57"/>
        <v xml:space="preserve"> </v>
      </c>
      <c r="M99" s="52"/>
      <c r="N99" s="77" t="s">
        <v>94</v>
      </c>
      <c r="O99" s="45">
        <f t="shared" si="55"/>
        <v>36</v>
      </c>
      <c r="P99" s="3"/>
    </row>
    <row r="100" spans="1:16" s="4" customFormat="1" ht="18" customHeight="1">
      <c r="A100" s="3">
        <v>91</v>
      </c>
      <c r="B100" s="71" t="s">
        <v>1271</v>
      </c>
      <c r="C100" s="72" t="s">
        <v>398</v>
      </c>
      <c r="D100" s="73" t="s">
        <v>253</v>
      </c>
      <c r="E100" s="51" t="s">
        <v>1274</v>
      </c>
      <c r="F100" s="78">
        <v>7.38</v>
      </c>
      <c r="G100" s="36"/>
      <c r="H100" s="36">
        <v>73</v>
      </c>
      <c r="I100" s="36"/>
      <c r="J100" s="86" t="str">
        <f t="shared" si="56"/>
        <v>HSK</v>
      </c>
      <c r="K100" s="86" t="str">
        <f t="shared" si="56"/>
        <v xml:space="preserve"> </v>
      </c>
      <c r="L100" s="86" t="str">
        <f t="shared" si="57"/>
        <v xml:space="preserve"> </v>
      </c>
      <c r="M100" s="40"/>
      <c r="N100" s="77"/>
      <c r="O100" s="45">
        <f t="shared" si="55"/>
        <v>36.5</v>
      </c>
      <c r="P100" s="3"/>
    </row>
    <row r="101" spans="1:16" s="4" customFormat="1" ht="18" customHeight="1">
      <c r="A101" s="3">
        <v>92</v>
      </c>
      <c r="B101" s="71" t="s">
        <v>1272</v>
      </c>
      <c r="C101" s="72" t="s">
        <v>1273</v>
      </c>
      <c r="D101" s="73" t="s">
        <v>414</v>
      </c>
      <c r="E101" s="51" t="s">
        <v>1274</v>
      </c>
      <c r="F101" s="78">
        <v>7.48</v>
      </c>
      <c r="G101" s="78"/>
      <c r="H101" s="36">
        <v>71</v>
      </c>
      <c r="I101" s="36"/>
      <c r="J101" s="86" t="str">
        <f t="shared" si="56"/>
        <v>HSK</v>
      </c>
      <c r="K101" s="86" t="str">
        <f t="shared" si="56"/>
        <v xml:space="preserve"> </v>
      </c>
      <c r="L101" s="86" t="str">
        <f t="shared" si="57"/>
        <v xml:space="preserve"> </v>
      </c>
      <c r="M101" s="52"/>
      <c r="N101" s="77" t="s">
        <v>94</v>
      </c>
      <c r="O101" s="45">
        <f t="shared" si="55"/>
        <v>35.5</v>
      </c>
      <c r="P101" s="3"/>
    </row>
    <row r="102" spans="1:16" s="4" customFormat="1" ht="18" customHeight="1">
      <c r="A102" s="3">
        <v>93</v>
      </c>
      <c r="B102" s="71" t="s">
        <v>1275</v>
      </c>
      <c r="C102" s="72" t="s">
        <v>1276</v>
      </c>
      <c r="D102" s="73" t="s">
        <v>35</v>
      </c>
      <c r="E102" s="51" t="s">
        <v>1279</v>
      </c>
      <c r="F102" s="78">
        <v>7.98</v>
      </c>
      <c r="G102" s="36"/>
      <c r="H102" s="36">
        <v>70</v>
      </c>
      <c r="I102" s="36"/>
      <c r="J102" s="86" t="str">
        <f t="shared" ref="J102:K103" si="58">IF(AND(F102&gt;=9,H102&gt;=90),"HSXS",IF(AND(F102&gt;=8,H102&gt;=80),"HSG",IF(AND(F102&gt;=7,H102&gt;=70),"HSK"," ")))</f>
        <v>HSK</v>
      </c>
      <c r="K102" s="86" t="str">
        <f t="shared" si="58"/>
        <v xml:space="preserve"> </v>
      </c>
      <c r="L102" s="86" t="str">
        <f t="shared" ref="L102:L103" si="59">IF(AND(J102="HSXS",K102="HSXS"),"HSXS",IF(AND(J102="HSG",K102="HSG"),"HSG",IF(AND(J102="HSK",K102="HSK"),"HSK",IF(AND(J102="HSXS",K102="HSG"),"HSG",IF(AND(J102="HSG",K102="HSXS"),"HSG",IF(AND(J102="HSG",K102="HSK"),"HSK",IF(AND(J102="HSK",K102="HSG"),"HSK"," ")))))))</f>
        <v xml:space="preserve"> </v>
      </c>
      <c r="M102" s="39"/>
      <c r="N102" s="77" t="s">
        <v>94</v>
      </c>
      <c r="O102" s="45">
        <f t="shared" si="55"/>
        <v>35</v>
      </c>
      <c r="P102" s="3"/>
    </row>
    <row r="103" spans="1:16" s="4" customFormat="1" ht="18" customHeight="1">
      <c r="A103" s="3">
        <v>94</v>
      </c>
      <c r="B103" s="71" t="s">
        <v>1277</v>
      </c>
      <c r="C103" s="72" t="s">
        <v>1278</v>
      </c>
      <c r="D103" s="73" t="s">
        <v>375</v>
      </c>
      <c r="E103" s="51" t="s">
        <v>1279</v>
      </c>
      <c r="F103" s="78">
        <v>8.0399999999999991</v>
      </c>
      <c r="G103" s="36"/>
      <c r="H103" s="36">
        <v>90</v>
      </c>
      <c r="I103" s="36"/>
      <c r="J103" s="86" t="str">
        <f t="shared" si="58"/>
        <v>HSG</v>
      </c>
      <c r="K103" s="86" t="str">
        <f t="shared" si="58"/>
        <v xml:space="preserve"> </v>
      </c>
      <c r="L103" s="86" t="str">
        <f t="shared" si="59"/>
        <v xml:space="preserve"> </v>
      </c>
      <c r="M103" s="61"/>
      <c r="N103" s="77" t="s">
        <v>94</v>
      </c>
      <c r="O103" s="45">
        <f t="shared" si="55"/>
        <v>45</v>
      </c>
      <c r="P103" s="3"/>
    </row>
    <row r="104" spans="1:16" s="4" customFormat="1" ht="18" customHeight="1">
      <c r="A104" s="3">
        <v>95</v>
      </c>
      <c r="B104" s="71" t="s">
        <v>1280</v>
      </c>
      <c r="C104" s="72" t="s">
        <v>1281</v>
      </c>
      <c r="D104" s="73" t="s">
        <v>202</v>
      </c>
      <c r="E104" s="51" t="s">
        <v>1292</v>
      </c>
      <c r="F104" s="36">
        <v>8.85</v>
      </c>
      <c r="G104" s="36"/>
      <c r="H104" s="36">
        <v>83</v>
      </c>
      <c r="I104" s="36"/>
      <c r="J104" s="86" t="str">
        <f t="shared" ref="J104:J143" si="60">IF(AND(F104&gt;=9,H104&gt;=90),"HSXS",IF(AND(F104&gt;=8,H104&gt;=80),"HSG",IF(AND(F104&gt;=7,H104&gt;=70),"HSK"," ")))</f>
        <v>HSG</v>
      </c>
      <c r="K104" s="86" t="str">
        <f t="shared" ref="K104:K143" si="61">IF(AND(G104&gt;=9,I104&gt;=90),"HSXS",IF(AND(G104&gt;=8,I104&gt;=80),"HSG",IF(AND(G104&gt;=7,I104&gt;=70),"HSK"," ")))</f>
        <v xml:space="preserve"> </v>
      </c>
      <c r="L104" s="86" t="str">
        <f t="shared" ref="L104" si="62">IF(AND(J104="HSXS",K104="HSXS"),"HSXS",IF(AND(J104="HSG",K104="HSG"),"HSG",IF(AND(J104="HSK",K104="HSK"),"HSK",IF(AND(J104="HSXS",K104="HSG"),"HSG",IF(AND(J104="HSG",K104="HSXS"),"HSG",IF(AND(J104="HSG",K104="HSK"),"HSK",IF(AND(J104="HSK",K104="HSG"),"HSK"," ")))))))</f>
        <v xml:space="preserve"> </v>
      </c>
      <c r="M104" s="63"/>
      <c r="N104" s="77" t="s">
        <v>94</v>
      </c>
      <c r="O104" s="45">
        <f t="shared" ref="O104:O135" si="63">SUM(H104:I104)/2</f>
        <v>41.5</v>
      </c>
      <c r="P104" s="3"/>
    </row>
    <row r="105" spans="1:16" s="4" customFormat="1" ht="18" customHeight="1">
      <c r="A105" s="3">
        <v>96</v>
      </c>
      <c r="B105" s="71" t="s">
        <v>1283</v>
      </c>
      <c r="C105" s="72" t="s">
        <v>195</v>
      </c>
      <c r="D105" s="73" t="s">
        <v>73</v>
      </c>
      <c r="E105" s="51" t="s">
        <v>1292</v>
      </c>
      <c r="F105" s="36">
        <v>7.99</v>
      </c>
      <c r="G105" s="36"/>
      <c r="H105" s="36">
        <v>73</v>
      </c>
      <c r="I105" s="36"/>
      <c r="J105" s="86" t="str">
        <f t="shared" si="60"/>
        <v>HSK</v>
      </c>
      <c r="K105" s="86" t="str">
        <f t="shared" si="61"/>
        <v xml:space="preserve"> </v>
      </c>
      <c r="L105" s="86" t="str">
        <f t="shared" ref="L105:L142" si="64">IF(AND(J105="HSXS",K105="HSXS"),"HSXS",IF(AND(J105="HSG",K105="HSG"),"HSG",IF(AND(J105="HSK",K105="HSK"),"HSK",IF(AND(J105="HSXS",K105="HSG"),"HSG",IF(AND(J105="HSG",K105="HSXS"),"HSG",IF(AND(J105="HSG",K105="HSK"),"HSK",IF(AND(J105="HSK",K105="HSG"),"HSK"," ")))))))</f>
        <v xml:space="preserve"> </v>
      </c>
      <c r="M105" s="54"/>
      <c r="N105" s="77"/>
      <c r="O105" s="45">
        <f t="shared" si="63"/>
        <v>36.5</v>
      </c>
      <c r="P105" s="3"/>
    </row>
    <row r="106" spans="1:16" s="4" customFormat="1" ht="18" customHeight="1">
      <c r="A106" s="3">
        <v>97</v>
      </c>
      <c r="B106" s="71" t="s">
        <v>1284</v>
      </c>
      <c r="C106" s="72" t="s">
        <v>497</v>
      </c>
      <c r="D106" s="73" t="s">
        <v>128</v>
      </c>
      <c r="E106" s="51" t="s">
        <v>1292</v>
      </c>
      <c r="F106" s="36">
        <v>7.61</v>
      </c>
      <c r="G106" s="78"/>
      <c r="H106" s="36">
        <v>71</v>
      </c>
      <c r="I106" s="36"/>
      <c r="J106" s="86" t="str">
        <f t="shared" si="60"/>
        <v>HSK</v>
      </c>
      <c r="K106" s="86" t="str">
        <f t="shared" si="61"/>
        <v xml:space="preserve"> </v>
      </c>
      <c r="L106" s="86" t="str">
        <f t="shared" si="64"/>
        <v xml:space="preserve"> </v>
      </c>
      <c r="M106" s="52"/>
      <c r="N106" s="77"/>
      <c r="O106" s="45">
        <f t="shared" si="63"/>
        <v>35.5</v>
      </c>
      <c r="P106" s="3"/>
    </row>
    <row r="107" spans="1:16" s="4" customFormat="1" ht="18" customHeight="1">
      <c r="A107" s="3">
        <v>98</v>
      </c>
      <c r="B107" s="71" t="s">
        <v>1285</v>
      </c>
      <c r="C107" s="72" t="s">
        <v>296</v>
      </c>
      <c r="D107" s="73" t="s">
        <v>364</v>
      </c>
      <c r="E107" s="51" t="s">
        <v>1292</v>
      </c>
      <c r="F107" s="36">
        <v>7.88</v>
      </c>
      <c r="G107" s="36"/>
      <c r="H107" s="36">
        <v>70</v>
      </c>
      <c r="I107" s="36"/>
      <c r="J107" s="86" t="str">
        <f t="shared" si="60"/>
        <v>HSK</v>
      </c>
      <c r="K107" s="86" t="str">
        <f t="shared" si="61"/>
        <v xml:space="preserve"> </v>
      </c>
      <c r="L107" s="86" t="str">
        <f t="shared" si="64"/>
        <v xml:space="preserve"> </v>
      </c>
      <c r="M107" s="54"/>
      <c r="N107" s="77"/>
      <c r="O107" s="45">
        <f t="shared" si="63"/>
        <v>35</v>
      </c>
      <c r="P107" s="3"/>
    </row>
    <row r="108" spans="1:16" s="4" customFormat="1" ht="18" customHeight="1">
      <c r="A108" s="3">
        <v>99</v>
      </c>
      <c r="B108" s="71" t="s">
        <v>1287</v>
      </c>
      <c r="C108" s="72" t="s">
        <v>304</v>
      </c>
      <c r="D108" s="73" t="s">
        <v>409</v>
      </c>
      <c r="E108" s="51" t="s">
        <v>1292</v>
      </c>
      <c r="F108" s="78">
        <v>8.5</v>
      </c>
      <c r="G108" s="36"/>
      <c r="H108" s="36">
        <v>81</v>
      </c>
      <c r="I108" s="36"/>
      <c r="J108" s="86" t="str">
        <f t="shared" si="60"/>
        <v>HSG</v>
      </c>
      <c r="K108" s="86" t="str">
        <f t="shared" si="61"/>
        <v xml:space="preserve"> </v>
      </c>
      <c r="L108" s="86" t="str">
        <f t="shared" si="64"/>
        <v xml:space="preserve"> </v>
      </c>
      <c r="M108" s="40"/>
      <c r="N108" s="77"/>
      <c r="O108" s="45">
        <f t="shared" si="63"/>
        <v>40.5</v>
      </c>
      <c r="P108" s="3"/>
    </row>
    <row r="109" spans="1:16" s="4" customFormat="1" ht="18" customHeight="1">
      <c r="A109" s="3">
        <v>100</v>
      </c>
      <c r="B109" s="71" t="s">
        <v>1293</v>
      </c>
      <c r="C109" s="72" t="s">
        <v>498</v>
      </c>
      <c r="D109" s="73" t="s">
        <v>35</v>
      </c>
      <c r="E109" s="51" t="s">
        <v>1297</v>
      </c>
      <c r="F109" s="36">
        <v>7.37</v>
      </c>
      <c r="G109" s="36"/>
      <c r="H109" s="36">
        <v>71</v>
      </c>
      <c r="I109" s="36"/>
      <c r="J109" s="86" t="str">
        <f t="shared" si="60"/>
        <v>HSK</v>
      </c>
      <c r="K109" s="86" t="str">
        <f t="shared" si="61"/>
        <v xml:space="preserve"> </v>
      </c>
      <c r="L109" s="86" t="str">
        <f t="shared" si="64"/>
        <v xml:space="preserve"> </v>
      </c>
      <c r="M109" s="80"/>
      <c r="N109" s="77"/>
      <c r="O109" s="45">
        <f t="shared" si="63"/>
        <v>35.5</v>
      </c>
      <c r="P109" s="3"/>
    </row>
    <row r="110" spans="1:16" s="4" customFormat="1" ht="18" customHeight="1">
      <c r="A110" s="3">
        <v>101</v>
      </c>
      <c r="B110" s="71" t="s">
        <v>1294</v>
      </c>
      <c r="C110" s="72" t="s">
        <v>863</v>
      </c>
      <c r="D110" s="73" t="s">
        <v>400</v>
      </c>
      <c r="E110" s="51" t="s">
        <v>1297</v>
      </c>
      <c r="F110" s="36">
        <v>7.49</v>
      </c>
      <c r="G110" s="36"/>
      <c r="H110" s="36">
        <v>70</v>
      </c>
      <c r="I110" s="36"/>
      <c r="J110" s="86" t="str">
        <f t="shared" si="60"/>
        <v>HSK</v>
      </c>
      <c r="K110" s="86" t="str">
        <f t="shared" si="61"/>
        <v xml:space="preserve"> </v>
      </c>
      <c r="L110" s="86" t="str">
        <f t="shared" si="64"/>
        <v xml:space="preserve"> </v>
      </c>
      <c r="M110" s="53"/>
      <c r="N110" s="77"/>
      <c r="O110" s="45">
        <f t="shared" si="63"/>
        <v>35</v>
      </c>
      <c r="P110" s="3"/>
    </row>
    <row r="111" spans="1:16" s="4" customFormat="1" ht="18" customHeight="1">
      <c r="A111" s="3">
        <v>102</v>
      </c>
      <c r="B111" s="71" t="s">
        <v>1295</v>
      </c>
      <c r="C111" s="72" t="s">
        <v>1296</v>
      </c>
      <c r="D111" s="73" t="s">
        <v>457</v>
      </c>
      <c r="E111" s="51" t="s">
        <v>1297</v>
      </c>
      <c r="F111" s="36">
        <v>8.2100000000000009</v>
      </c>
      <c r="G111" s="36"/>
      <c r="H111" s="36">
        <v>73</v>
      </c>
      <c r="I111" s="36"/>
      <c r="J111" s="86" t="str">
        <f t="shared" si="60"/>
        <v>HSK</v>
      </c>
      <c r="K111" s="86" t="str">
        <f t="shared" si="61"/>
        <v xml:space="preserve"> </v>
      </c>
      <c r="L111" s="86" t="str">
        <f t="shared" si="64"/>
        <v xml:space="preserve"> </v>
      </c>
      <c r="M111" s="53"/>
      <c r="N111" s="77"/>
      <c r="O111" s="45">
        <f t="shared" si="63"/>
        <v>36.5</v>
      </c>
      <c r="P111" s="3"/>
    </row>
    <row r="112" spans="1:16" s="4" customFormat="1" ht="18" customHeight="1">
      <c r="A112" s="3">
        <v>103</v>
      </c>
      <c r="B112" s="71" t="s">
        <v>1302</v>
      </c>
      <c r="C112" s="72" t="s">
        <v>1303</v>
      </c>
      <c r="D112" s="73" t="s">
        <v>442</v>
      </c>
      <c r="E112" s="51" t="s">
        <v>1318</v>
      </c>
      <c r="F112" s="78">
        <v>8.9</v>
      </c>
      <c r="G112" s="36"/>
      <c r="H112" s="36">
        <v>80</v>
      </c>
      <c r="I112" s="36"/>
      <c r="J112" s="86" t="str">
        <f t="shared" si="60"/>
        <v>HSG</v>
      </c>
      <c r="K112" s="86" t="str">
        <f t="shared" si="61"/>
        <v xml:space="preserve"> </v>
      </c>
      <c r="L112" s="86" t="str">
        <f t="shared" si="64"/>
        <v xml:space="preserve"> </v>
      </c>
      <c r="M112" s="53"/>
      <c r="N112" s="77"/>
      <c r="O112" s="45">
        <f t="shared" si="63"/>
        <v>40</v>
      </c>
      <c r="P112" s="3"/>
    </row>
    <row r="113" spans="1:16" s="4" customFormat="1" ht="18" customHeight="1">
      <c r="A113" s="3">
        <v>104</v>
      </c>
      <c r="B113" s="71" t="s">
        <v>1304</v>
      </c>
      <c r="C113" s="72" t="s">
        <v>201</v>
      </c>
      <c r="D113" s="73" t="s">
        <v>374</v>
      </c>
      <c r="E113" s="51" t="s">
        <v>1318</v>
      </c>
      <c r="F113" s="78">
        <v>7.09</v>
      </c>
      <c r="G113" s="36"/>
      <c r="H113" s="36">
        <v>70</v>
      </c>
      <c r="I113" s="36"/>
      <c r="J113" s="86" t="str">
        <f t="shared" si="60"/>
        <v>HSK</v>
      </c>
      <c r="K113" s="86" t="str">
        <f t="shared" si="61"/>
        <v xml:space="preserve"> </v>
      </c>
      <c r="L113" s="86" t="str">
        <f t="shared" si="64"/>
        <v xml:space="preserve"> </v>
      </c>
      <c r="M113" s="53"/>
      <c r="N113" s="77"/>
      <c r="O113" s="45">
        <f t="shared" si="63"/>
        <v>35</v>
      </c>
      <c r="P113" s="3"/>
    </row>
    <row r="114" spans="1:16" s="4" customFormat="1" ht="18" customHeight="1">
      <c r="A114" s="3">
        <v>105</v>
      </c>
      <c r="B114" s="71" t="s">
        <v>1305</v>
      </c>
      <c r="C114" s="72" t="s">
        <v>57</v>
      </c>
      <c r="D114" s="73" t="s">
        <v>374</v>
      </c>
      <c r="E114" s="51" t="s">
        <v>1318</v>
      </c>
      <c r="F114" s="78">
        <v>8.76</v>
      </c>
      <c r="G114" s="36"/>
      <c r="H114" s="36">
        <v>80</v>
      </c>
      <c r="I114" s="36"/>
      <c r="J114" s="86" t="str">
        <f t="shared" si="60"/>
        <v>HSG</v>
      </c>
      <c r="K114" s="86" t="str">
        <f t="shared" si="61"/>
        <v xml:space="preserve"> </v>
      </c>
      <c r="L114" s="86" t="str">
        <f t="shared" si="64"/>
        <v xml:space="preserve"> </v>
      </c>
      <c r="M114" s="53"/>
      <c r="N114" s="77"/>
      <c r="O114" s="45">
        <f t="shared" si="63"/>
        <v>40</v>
      </c>
      <c r="P114" s="3"/>
    </row>
    <row r="115" spans="1:16" s="4" customFormat="1" ht="18" customHeight="1">
      <c r="A115" s="3">
        <v>106</v>
      </c>
      <c r="B115" s="71" t="s">
        <v>1306</v>
      </c>
      <c r="C115" s="72" t="s">
        <v>1307</v>
      </c>
      <c r="D115" s="73" t="s">
        <v>192</v>
      </c>
      <c r="E115" s="51" t="s">
        <v>1318</v>
      </c>
      <c r="F115" s="78">
        <v>9.11</v>
      </c>
      <c r="G115" s="36"/>
      <c r="H115" s="36">
        <v>78</v>
      </c>
      <c r="I115" s="36"/>
      <c r="J115" s="86" t="str">
        <f t="shared" si="60"/>
        <v>HSK</v>
      </c>
      <c r="K115" s="86" t="str">
        <f t="shared" si="61"/>
        <v xml:space="preserve"> </v>
      </c>
      <c r="L115" s="86" t="str">
        <f t="shared" si="64"/>
        <v xml:space="preserve"> </v>
      </c>
      <c r="M115" s="53"/>
      <c r="N115" s="77" t="s">
        <v>94</v>
      </c>
      <c r="O115" s="45">
        <f t="shared" si="63"/>
        <v>39</v>
      </c>
      <c r="P115" s="3"/>
    </row>
    <row r="116" spans="1:16" s="4" customFormat="1" ht="18" customHeight="1">
      <c r="A116" s="3">
        <v>107</v>
      </c>
      <c r="B116" s="71" t="s">
        <v>1308</v>
      </c>
      <c r="C116" s="72" t="s">
        <v>1309</v>
      </c>
      <c r="D116" s="73" t="s">
        <v>388</v>
      </c>
      <c r="E116" s="51" t="s">
        <v>1318</v>
      </c>
      <c r="F116" s="78">
        <v>8.89</v>
      </c>
      <c r="G116" s="36"/>
      <c r="H116" s="36">
        <v>81</v>
      </c>
      <c r="I116" s="36"/>
      <c r="J116" s="86" t="str">
        <f t="shared" si="60"/>
        <v>HSG</v>
      </c>
      <c r="K116" s="86" t="str">
        <f t="shared" si="61"/>
        <v xml:space="preserve"> </v>
      </c>
      <c r="L116" s="86" t="str">
        <f t="shared" si="64"/>
        <v xml:space="preserve"> </v>
      </c>
      <c r="M116" s="53"/>
      <c r="N116" s="77" t="s">
        <v>94</v>
      </c>
      <c r="O116" s="45">
        <f t="shared" si="63"/>
        <v>40.5</v>
      </c>
      <c r="P116" s="3"/>
    </row>
    <row r="117" spans="1:16" s="4" customFormat="1" ht="18" customHeight="1">
      <c r="A117" s="3">
        <v>108</v>
      </c>
      <c r="B117" s="71" t="s">
        <v>1310</v>
      </c>
      <c r="C117" s="72" t="s">
        <v>296</v>
      </c>
      <c r="D117" s="73" t="s">
        <v>391</v>
      </c>
      <c r="E117" s="51" t="s">
        <v>1318</v>
      </c>
      <c r="F117" s="78">
        <v>7.81</v>
      </c>
      <c r="G117" s="36"/>
      <c r="H117" s="36">
        <v>74</v>
      </c>
      <c r="I117" s="36"/>
      <c r="J117" s="86" t="str">
        <f t="shared" si="60"/>
        <v>HSK</v>
      </c>
      <c r="K117" s="86" t="str">
        <f t="shared" si="61"/>
        <v xml:space="preserve"> </v>
      </c>
      <c r="L117" s="86" t="str">
        <f t="shared" si="64"/>
        <v xml:space="preserve"> </v>
      </c>
      <c r="M117" s="53"/>
      <c r="N117" s="77" t="s">
        <v>94</v>
      </c>
      <c r="O117" s="45">
        <f t="shared" si="63"/>
        <v>37</v>
      </c>
      <c r="P117" s="3"/>
    </row>
    <row r="118" spans="1:16" s="4" customFormat="1" ht="18" customHeight="1">
      <c r="A118" s="3">
        <v>109</v>
      </c>
      <c r="B118" s="71" t="s">
        <v>1311</v>
      </c>
      <c r="C118" s="72" t="s">
        <v>1312</v>
      </c>
      <c r="D118" s="73" t="s">
        <v>391</v>
      </c>
      <c r="E118" s="51" t="s">
        <v>1318</v>
      </c>
      <c r="F118" s="78">
        <v>8.73</v>
      </c>
      <c r="G118" s="78"/>
      <c r="H118" s="36">
        <v>80</v>
      </c>
      <c r="I118" s="36"/>
      <c r="J118" s="86" t="str">
        <f t="shared" si="60"/>
        <v>HSG</v>
      </c>
      <c r="K118" s="86" t="str">
        <f t="shared" si="61"/>
        <v xml:space="preserve"> </v>
      </c>
      <c r="L118" s="86" t="str">
        <f t="shared" si="64"/>
        <v xml:space="preserve"> </v>
      </c>
      <c r="M118" s="53"/>
      <c r="N118" s="77" t="s">
        <v>94</v>
      </c>
      <c r="O118" s="45">
        <f t="shared" si="63"/>
        <v>40</v>
      </c>
      <c r="P118" s="3"/>
    </row>
    <row r="119" spans="1:16" s="4" customFormat="1" ht="18" customHeight="1">
      <c r="A119" s="3">
        <v>110</v>
      </c>
      <c r="B119" s="71" t="s">
        <v>1313</v>
      </c>
      <c r="C119" s="72" t="s">
        <v>7</v>
      </c>
      <c r="D119" s="73" t="s">
        <v>492</v>
      </c>
      <c r="E119" s="51" t="s">
        <v>1318</v>
      </c>
      <c r="F119" s="78">
        <v>8.24</v>
      </c>
      <c r="G119" s="36"/>
      <c r="H119" s="36">
        <v>90</v>
      </c>
      <c r="I119" s="36"/>
      <c r="J119" s="86" t="str">
        <f t="shared" si="60"/>
        <v>HSG</v>
      </c>
      <c r="K119" s="86" t="str">
        <f t="shared" si="61"/>
        <v xml:space="preserve"> </v>
      </c>
      <c r="L119" s="86" t="str">
        <f t="shared" si="64"/>
        <v xml:space="preserve"> </v>
      </c>
      <c r="M119" s="53"/>
      <c r="N119" s="77" t="s">
        <v>94</v>
      </c>
      <c r="O119" s="45">
        <f t="shared" si="63"/>
        <v>45</v>
      </c>
      <c r="P119" s="3"/>
    </row>
    <row r="120" spans="1:16" s="4" customFormat="1" ht="18" customHeight="1">
      <c r="A120" s="3">
        <v>111</v>
      </c>
      <c r="B120" s="71" t="s">
        <v>1314</v>
      </c>
      <c r="C120" s="72" t="s">
        <v>467</v>
      </c>
      <c r="D120" s="73" t="s">
        <v>112</v>
      </c>
      <c r="E120" s="51" t="s">
        <v>1318</v>
      </c>
      <c r="F120" s="78">
        <v>8.36</v>
      </c>
      <c r="G120" s="36"/>
      <c r="H120" s="36">
        <v>70</v>
      </c>
      <c r="I120" s="36"/>
      <c r="J120" s="86" t="str">
        <f t="shared" si="60"/>
        <v>HSK</v>
      </c>
      <c r="K120" s="86" t="str">
        <f t="shared" si="61"/>
        <v xml:space="preserve"> </v>
      </c>
      <c r="L120" s="86" t="str">
        <f t="shared" si="64"/>
        <v xml:space="preserve"> </v>
      </c>
      <c r="M120" s="53"/>
      <c r="N120" s="77"/>
      <c r="O120" s="45">
        <f t="shared" si="63"/>
        <v>35</v>
      </c>
      <c r="P120" s="3"/>
    </row>
    <row r="121" spans="1:16" s="4" customFormat="1" ht="18" customHeight="1">
      <c r="A121" s="3">
        <v>112</v>
      </c>
      <c r="B121" s="71" t="s">
        <v>1315</v>
      </c>
      <c r="C121" s="72" t="s">
        <v>443</v>
      </c>
      <c r="D121" s="73" t="s">
        <v>474</v>
      </c>
      <c r="E121" s="51" t="s">
        <v>1318</v>
      </c>
      <c r="F121" s="78">
        <v>7.73</v>
      </c>
      <c r="G121" s="36"/>
      <c r="H121" s="36">
        <v>90</v>
      </c>
      <c r="I121" s="36"/>
      <c r="J121" s="86" t="str">
        <f t="shared" si="60"/>
        <v>HSK</v>
      </c>
      <c r="K121" s="86" t="str">
        <f t="shared" si="61"/>
        <v xml:space="preserve"> </v>
      </c>
      <c r="L121" s="86" t="str">
        <f t="shared" si="64"/>
        <v xml:space="preserve"> </v>
      </c>
      <c r="M121" s="53"/>
      <c r="N121" s="77"/>
      <c r="O121" s="45">
        <f t="shared" si="63"/>
        <v>45</v>
      </c>
      <c r="P121" s="3"/>
    </row>
    <row r="122" spans="1:16" s="4" customFormat="1" ht="18" customHeight="1">
      <c r="A122" s="3">
        <v>113</v>
      </c>
      <c r="B122" s="71" t="s">
        <v>1316</v>
      </c>
      <c r="C122" s="72" t="s">
        <v>1317</v>
      </c>
      <c r="D122" s="73" t="s">
        <v>144</v>
      </c>
      <c r="E122" s="51" t="s">
        <v>1318</v>
      </c>
      <c r="F122" s="78">
        <v>8.31</v>
      </c>
      <c r="G122" s="36"/>
      <c r="H122" s="36">
        <v>80</v>
      </c>
      <c r="I122" s="36"/>
      <c r="J122" s="86" t="str">
        <f t="shared" si="60"/>
        <v>HSG</v>
      </c>
      <c r="K122" s="86" t="str">
        <f t="shared" si="61"/>
        <v xml:space="preserve"> </v>
      </c>
      <c r="L122" s="86" t="str">
        <f t="shared" si="64"/>
        <v xml:space="preserve"> </v>
      </c>
      <c r="M122" s="53"/>
      <c r="N122" s="77" t="s">
        <v>94</v>
      </c>
      <c r="O122" s="45">
        <f t="shared" si="63"/>
        <v>40</v>
      </c>
      <c r="P122" s="3"/>
    </row>
    <row r="123" spans="1:16" s="4" customFormat="1" ht="18" customHeight="1">
      <c r="A123" s="3">
        <v>114</v>
      </c>
      <c r="B123" s="71" t="s">
        <v>1319</v>
      </c>
      <c r="C123" s="72" t="s">
        <v>209</v>
      </c>
      <c r="D123" s="73" t="s">
        <v>1320</v>
      </c>
      <c r="E123" s="51" t="s">
        <v>1330</v>
      </c>
      <c r="F123" s="78">
        <v>7.55</v>
      </c>
      <c r="G123" s="36"/>
      <c r="H123" s="36">
        <v>82</v>
      </c>
      <c r="I123" s="36"/>
      <c r="J123" s="86" t="str">
        <f t="shared" si="60"/>
        <v>HSK</v>
      </c>
      <c r="K123" s="86" t="str">
        <f t="shared" si="61"/>
        <v xml:space="preserve"> </v>
      </c>
      <c r="L123" s="86" t="str">
        <f t="shared" si="64"/>
        <v xml:space="preserve"> </v>
      </c>
      <c r="M123" s="53"/>
      <c r="N123" s="77"/>
      <c r="O123" s="45">
        <f t="shared" si="63"/>
        <v>41</v>
      </c>
      <c r="P123" s="3"/>
    </row>
    <row r="124" spans="1:16" s="4" customFormat="1" ht="18" customHeight="1">
      <c r="A124" s="3">
        <v>115</v>
      </c>
      <c r="B124" s="71" t="s">
        <v>1321</v>
      </c>
      <c r="C124" s="72" t="s">
        <v>52</v>
      </c>
      <c r="D124" s="73" t="s">
        <v>330</v>
      </c>
      <c r="E124" s="51" t="s">
        <v>1330</v>
      </c>
      <c r="F124" s="78">
        <v>8.83</v>
      </c>
      <c r="G124" s="36"/>
      <c r="H124" s="36">
        <v>95</v>
      </c>
      <c r="I124" s="36"/>
      <c r="J124" s="86" t="str">
        <f t="shared" si="60"/>
        <v>HSG</v>
      </c>
      <c r="K124" s="86" t="str">
        <f t="shared" si="61"/>
        <v xml:space="preserve"> </v>
      </c>
      <c r="L124" s="86" t="str">
        <f t="shared" si="64"/>
        <v xml:space="preserve"> </v>
      </c>
      <c r="M124" s="53"/>
      <c r="N124" s="77" t="s">
        <v>94</v>
      </c>
      <c r="O124" s="45">
        <f t="shared" si="63"/>
        <v>47.5</v>
      </c>
      <c r="P124" s="3"/>
    </row>
    <row r="125" spans="1:16" s="4" customFormat="1" ht="18" customHeight="1">
      <c r="A125" s="3">
        <v>116</v>
      </c>
      <c r="B125" s="71" t="s">
        <v>1322</v>
      </c>
      <c r="C125" s="72" t="s">
        <v>383</v>
      </c>
      <c r="D125" s="73" t="s">
        <v>44</v>
      </c>
      <c r="E125" s="51" t="s">
        <v>1330</v>
      </c>
      <c r="F125" s="78">
        <v>7.94</v>
      </c>
      <c r="G125" s="36"/>
      <c r="H125" s="36">
        <v>83</v>
      </c>
      <c r="I125" s="36"/>
      <c r="J125" s="86" t="str">
        <f t="shared" si="60"/>
        <v>HSK</v>
      </c>
      <c r="K125" s="86" t="str">
        <f t="shared" si="61"/>
        <v xml:space="preserve"> </v>
      </c>
      <c r="L125" s="86" t="str">
        <f t="shared" si="64"/>
        <v xml:space="preserve"> </v>
      </c>
      <c r="M125" s="53"/>
      <c r="N125" s="77" t="s">
        <v>94</v>
      </c>
      <c r="O125" s="45">
        <f t="shared" si="63"/>
        <v>41.5</v>
      </c>
      <c r="P125" s="3"/>
    </row>
    <row r="126" spans="1:16" s="4" customFormat="1" ht="18" customHeight="1">
      <c r="A126" s="3">
        <v>117</v>
      </c>
      <c r="B126" s="71" t="s">
        <v>1323</v>
      </c>
      <c r="C126" s="72" t="s">
        <v>476</v>
      </c>
      <c r="D126" s="73" t="s">
        <v>388</v>
      </c>
      <c r="E126" s="51" t="s">
        <v>1330</v>
      </c>
      <c r="F126" s="78">
        <v>7.69</v>
      </c>
      <c r="G126" s="36"/>
      <c r="H126" s="36">
        <v>75</v>
      </c>
      <c r="I126" s="36"/>
      <c r="J126" s="86" t="str">
        <f t="shared" si="60"/>
        <v>HSK</v>
      </c>
      <c r="K126" s="86" t="str">
        <f t="shared" si="61"/>
        <v xml:space="preserve"> </v>
      </c>
      <c r="L126" s="86" t="str">
        <f t="shared" si="64"/>
        <v xml:space="preserve"> </v>
      </c>
      <c r="M126" s="59"/>
      <c r="N126" s="77" t="s">
        <v>94</v>
      </c>
      <c r="O126" s="45">
        <f t="shared" si="63"/>
        <v>37.5</v>
      </c>
      <c r="P126" s="3"/>
    </row>
    <row r="127" spans="1:16" s="4" customFormat="1" ht="18" customHeight="1">
      <c r="A127" s="3">
        <v>118</v>
      </c>
      <c r="B127" s="71" t="s">
        <v>1324</v>
      </c>
      <c r="C127" s="72" t="s">
        <v>1325</v>
      </c>
      <c r="D127" s="73" t="s">
        <v>391</v>
      </c>
      <c r="E127" s="51" t="s">
        <v>1330</v>
      </c>
      <c r="F127" s="78">
        <v>8.32</v>
      </c>
      <c r="G127" s="36"/>
      <c r="H127" s="36">
        <v>80</v>
      </c>
      <c r="I127" s="36"/>
      <c r="J127" s="86" t="str">
        <f t="shared" si="60"/>
        <v>HSG</v>
      </c>
      <c r="K127" s="86" t="str">
        <f t="shared" si="61"/>
        <v xml:space="preserve"> </v>
      </c>
      <c r="L127" s="86" t="str">
        <f t="shared" si="64"/>
        <v xml:space="preserve"> </v>
      </c>
      <c r="M127" s="53"/>
      <c r="N127" s="77" t="s">
        <v>94</v>
      </c>
      <c r="O127" s="45">
        <f t="shared" si="63"/>
        <v>40</v>
      </c>
      <c r="P127" s="3"/>
    </row>
    <row r="128" spans="1:16" s="4" customFormat="1" ht="18" customHeight="1">
      <c r="A128" s="3">
        <v>119</v>
      </c>
      <c r="B128" s="71" t="s">
        <v>1326</v>
      </c>
      <c r="C128" s="72" t="s">
        <v>63</v>
      </c>
      <c r="D128" s="73" t="s">
        <v>254</v>
      </c>
      <c r="E128" s="51" t="s">
        <v>1330</v>
      </c>
      <c r="F128" s="78">
        <v>8.99</v>
      </c>
      <c r="G128" s="36"/>
      <c r="H128" s="36">
        <v>95</v>
      </c>
      <c r="I128" s="36"/>
      <c r="J128" s="86" t="str">
        <f t="shared" si="60"/>
        <v>HSG</v>
      </c>
      <c r="K128" s="86" t="str">
        <f t="shared" si="61"/>
        <v xml:space="preserve"> </v>
      </c>
      <c r="L128" s="86" t="str">
        <f t="shared" si="64"/>
        <v xml:space="preserve"> </v>
      </c>
      <c r="M128" s="53"/>
      <c r="N128" s="77" t="s">
        <v>94</v>
      </c>
      <c r="O128" s="45">
        <f t="shared" si="63"/>
        <v>47.5</v>
      </c>
      <c r="P128" s="3"/>
    </row>
    <row r="129" spans="1:16" s="4" customFormat="1" ht="18" customHeight="1">
      <c r="A129" s="3">
        <v>120</v>
      </c>
      <c r="B129" s="71" t="s">
        <v>1329</v>
      </c>
      <c r="C129" s="72" t="s">
        <v>184</v>
      </c>
      <c r="D129" s="73" t="s">
        <v>444</v>
      </c>
      <c r="E129" s="51" t="s">
        <v>1330</v>
      </c>
      <c r="F129" s="78">
        <v>8.4499999999999993</v>
      </c>
      <c r="G129" s="36"/>
      <c r="H129" s="36">
        <v>80</v>
      </c>
      <c r="I129" s="36"/>
      <c r="J129" s="86" t="str">
        <f t="shared" si="60"/>
        <v>HSG</v>
      </c>
      <c r="K129" s="86" t="str">
        <f t="shared" si="61"/>
        <v xml:space="preserve"> </v>
      </c>
      <c r="L129" s="86" t="str">
        <f t="shared" si="64"/>
        <v xml:space="preserve"> </v>
      </c>
      <c r="M129" s="53"/>
      <c r="N129" s="77" t="s">
        <v>94</v>
      </c>
      <c r="O129" s="45">
        <f t="shared" si="63"/>
        <v>40</v>
      </c>
      <c r="P129" s="3"/>
    </row>
    <row r="130" spans="1:16" s="4" customFormat="1" ht="18" customHeight="1">
      <c r="A130" s="3">
        <v>121</v>
      </c>
      <c r="B130" s="71" t="s">
        <v>1333</v>
      </c>
      <c r="C130" s="72" t="s">
        <v>1334</v>
      </c>
      <c r="D130" s="73" t="s">
        <v>338</v>
      </c>
      <c r="E130" s="51" t="s">
        <v>1345</v>
      </c>
      <c r="F130" s="78">
        <v>8.4499999999999993</v>
      </c>
      <c r="G130" s="78"/>
      <c r="H130" s="36">
        <v>75</v>
      </c>
      <c r="I130" s="36"/>
      <c r="J130" s="86" t="str">
        <f t="shared" si="60"/>
        <v>HSK</v>
      </c>
      <c r="K130" s="86" t="str">
        <f t="shared" si="61"/>
        <v xml:space="preserve"> </v>
      </c>
      <c r="L130" s="86" t="str">
        <f t="shared" si="64"/>
        <v xml:space="preserve"> </v>
      </c>
      <c r="M130" s="53"/>
      <c r="N130" s="77" t="s">
        <v>94</v>
      </c>
      <c r="O130" s="45">
        <f t="shared" si="63"/>
        <v>37.5</v>
      </c>
      <c r="P130" s="3"/>
    </row>
    <row r="131" spans="1:16" s="4" customFormat="1" ht="18" customHeight="1">
      <c r="A131" s="3">
        <v>122</v>
      </c>
      <c r="B131" s="71" t="s">
        <v>1335</v>
      </c>
      <c r="C131" s="72" t="s">
        <v>300</v>
      </c>
      <c r="D131" s="73" t="s">
        <v>103</v>
      </c>
      <c r="E131" s="51" t="s">
        <v>1345</v>
      </c>
      <c r="F131" s="78">
        <v>8.43</v>
      </c>
      <c r="G131" s="78"/>
      <c r="H131" s="36">
        <v>77</v>
      </c>
      <c r="I131" s="36"/>
      <c r="J131" s="86" t="str">
        <f t="shared" si="60"/>
        <v>HSK</v>
      </c>
      <c r="K131" s="86" t="str">
        <f t="shared" si="61"/>
        <v xml:space="preserve"> </v>
      </c>
      <c r="L131" s="86" t="str">
        <f t="shared" si="64"/>
        <v xml:space="preserve"> </v>
      </c>
      <c r="M131" s="58"/>
      <c r="N131" s="77"/>
      <c r="O131" s="45">
        <f t="shared" si="63"/>
        <v>38.5</v>
      </c>
      <c r="P131" s="3"/>
    </row>
    <row r="132" spans="1:16" s="4" customFormat="1" ht="18" customHeight="1">
      <c r="A132" s="3">
        <v>123</v>
      </c>
      <c r="B132" s="71" t="s">
        <v>1338</v>
      </c>
      <c r="C132" s="72" t="s">
        <v>1339</v>
      </c>
      <c r="D132" s="73" t="s">
        <v>256</v>
      </c>
      <c r="E132" s="51" t="s">
        <v>1345</v>
      </c>
      <c r="F132" s="78">
        <v>8.1</v>
      </c>
      <c r="G132" s="78"/>
      <c r="H132" s="36">
        <v>93</v>
      </c>
      <c r="I132" s="36"/>
      <c r="J132" s="86" t="str">
        <f t="shared" si="60"/>
        <v>HSG</v>
      </c>
      <c r="K132" s="86" t="str">
        <f t="shared" si="61"/>
        <v xml:space="preserve"> </v>
      </c>
      <c r="L132" s="86" t="str">
        <f t="shared" si="64"/>
        <v xml:space="preserve"> </v>
      </c>
      <c r="M132" s="53"/>
      <c r="N132" s="77" t="s">
        <v>94</v>
      </c>
      <c r="O132" s="45">
        <f t="shared" si="63"/>
        <v>46.5</v>
      </c>
      <c r="P132" s="3"/>
    </row>
    <row r="133" spans="1:16" s="4" customFormat="1" ht="18" customHeight="1">
      <c r="A133" s="3">
        <v>124</v>
      </c>
      <c r="B133" s="71" t="s">
        <v>1341</v>
      </c>
      <c r="C133" s="72" t="s">
        <v>1342</v>
      </c>
      <c r="D133" s="73" t="s">
        <v>354</v>
      </c>
      <c r="E133" s="51" t="s">
        <v>1345</v>
      </c>
      <c r="F133" s="78">
        <v>7.56</v>
      </c>
      <c r="G133" s="78"/>
      <c r="H133" s="36">
        <v>74</v>
      </c>
      <c r="I133" s="36"/>
      <c r="J133" s="86" t="str">
        <f t="shared" si="60"/>
        <v>HSK</v>
      </c>
      <c r="K133" s="86" t="str">
        <f t="shared" si="61"/>
        <v xml:space="preserve"> </v>
      </c>
      <c r="L133" s="86" t="str">
        <f t="shared" si="64"/>
        <v xml:space="preserve"> </v>
      </c>
      <c r="M133" s="54"/>
      <c r="N133" s="77" t="s">
        <v>94</v>
      </c>
      <c r="O133" s="45">
        <f t="shared" si="63"/>
        <v>37</v>
      </c>
      <c r="P133" s="3"/>
    </row>
    <row r="134" spans="1:16" s="4" customFormat="1" ht="18" customHeight="1">
      <c r="A134" s="3">
        <v>125</v>
      </c>
      <c r="B134" s="71" t="s">
        <v>1343</v>
      </c>
      <c r="C134" s="72" t="s">
        <v>9</v>
      </c>
      <c r="D134" s="73" t="s">
        <v>354</v>
      </c>
      <c r="E134" s="51" t="s">
        <v>1345</v>
      </c>
      <c r="F134" s="78">
        <v>7.39</v>
      </c>
      <c r="G134" s="78"/>
      <c r="H134" s="36">
        <v>81</v>
      </c>
      <c r="I134" s="36"/>
      <c r="J134" s="86" t="str">
        <f t="shared" si="60"/>
        <v>HSK</v>
      </c>
      <c r="K134" s="86" t="str">
        <f t="shared" si="61"/>
        <v xml:space="preserve"> </v>
      </c>
      <c r="L134" s="86" t="str">
        <f t="shared" si="64"/>
        <v xml:space="preserve"> </v>
      </c>
      <c r="M134" s="40"/>
      <c r="N134" s="77" t="s">
        <v>94</v>
      </c>
      <c r="O134" s="45">
        <f t="shared" si="63"/>
        <v>40.5</v>
      </c>
      <c r="P134" s="42"/>
    </row>
    <row r="135" spans="1:16" s="4" customFormat="1" ht="18" customHeight="1">
      <c r="A135" s="3">
        <v>126</v>
      </c>
      <c r="B135" s="71" t="s">
        <v>1346</v>
      </c>
      <c r="C135" s="72" t="s">
        <v>1270</v>
      </c>
      <c r="D135" s="73" t="s">
        <v>347</v>
      </c>
      <c r="E135" s="51" t="s">
        <v>1362</v>
      </c>
      <c r="F135" s="78">
        <v>8.1</v>
      </c>
      <c r="G135" s="78"/>
      <c r="H135" s="36">
        <v>90</v>
      </c>
      <c r="I135" s="36"/>
      <c r="J135" s="86" t="str">
        <f t="shared" si="60"/>
        <v>HSG</v>
      </c>
      <c r="K135" s="86" t="str">
        <f t="shared" si="61"/>
        <v xml:space="preserve"> </v>
      </c>
      <c r="L135" s="86" t="str">
        <f t="shared" si="64"/>
        <v xml:space="preserve"> </v>
      </c>
      <c r="M135" s="53"/>
      <c r="N135" s="77" t="s">
        <v>94</v>
      </c>
      <c r="O135" s="45">
        <f t="shared" si="63"/>
        <v>45</v>
      </c>
      <c r="P135" s="3"/>
    </row>
    <row r="136" spans="1:16" s="4" customFormat="1" ht="18" customHeight="1">
      <c r="A136" s="3">
        <v>127</v>
      </c>
      <c r="B136" s="71" t="s">
        <v>1347</v>
      </c>
      <c r="C136" s="72" t="s">
        <v>1348</v>
      </c>
      <c r="D136" s="73" t="s">
        <v>347</v>
      </c>
      <c r="E136" s="51" t="s">
        <v>1362</v>
      </c>
      <c r="F136" s="78">
        <v>7.51</v>
      </c>
      <c r="G136" s="78"/>
      <c r="H136" s="36">
        <v>89</v>
      </c>
      <c r="I136" s="36"/>
      <c r="J136" s="86" t="str">
        <f t="shared" si="60"/>
        <v>HSK</v>
      </c>
      <c r="K136" s="86" t="str">
        <f t="shared" si="61"/>
        <v xml:space="preserve"> </v>
      </c>
      <c r="L136" s="86" t="str">
        <f t="shared" si="64"/>
        <v xml:space="preserve"> </v>
      </c>
      <c r="M136" s="38"/>
      <c r="N136" s="77" t="s">
        <v>94</v>
      </c>
      <c r="O136" s="45">
        <f t="shared" ref="O136:O156" si="65">SUM(H136:I136)/2</f>
        <v>44.5</v>
      </c>
      <c r="P136" s="3"/>
    </row>
    <row r="137" spans="1:16" s="4" customFormat="1" ht="18" customHeight="1">
      <c r="A137" s="3">
        <v>128</v>
      </c>
      <c r="B137" s="71" t="s">
        <v>1349</v>
      </c>
      <c r="C137" s="72" t="s">
        <v>440</v>
      </c>
      <c r="D137" s="73" t="s">
        <v>410</v>
      </c>
      <c r="E137" s="51" t="s">
        <v>1362</v>
      </c>
      <c r="F137" s="78">
        <v>7.77</v>
      </c>
      <c r="G137" s="36"/>
      <c r="H137" s="36">
        <v>77</v>
      </c>
      <c r="I137" s="36"/>
      <c r="J137" s="86" t="str">
        <f t="shared" si="60"/>
        <v>HSK</v>
      </c>
      <c r="K137" s="86" t="str">
        <f t="shared" si="61"/>
        <v xml:space="preserve"> </v>
      </c>
      <c r="L137" s="86" t="str">
        <f t="shared" si="64"/>
        <v xml:space="preserve"> </v>
      </c>
      <c r="M137" s="53"/>
      <c r="N137" s="77" t="s">
        <v>94</v>
      </c>
      <c r="O137" s="45">
        <f t="shared" si="65"/>
        <v>38.5</v>
      </c>
      <c r="P137" s="3"/>
    </row>
    <row r="138" spans="1:16" s="4" customFormat="1" ht="18" customHeight="1">
      <c r="A138" s="3">
        <v>129</v>
      </c>
      <c r="B138" s="71" t="s">
        <v>1350</v>
      </c>
      <c r="C138" s="72" t="s">
        <v>761</v>
      </c>
      <c r="D138" s="73" t="s">
        <v>192</v>
      </c>
      <c r="E138" s="51" t="s">
        <v>1362</v>
      </c>
      <c r="F138" s="78">
        <v>8.69</v>
      </c>
      <c r="G138" s="36"/>
      <c r="H138" s="36">
        <v>88</v>
      </c>
      <c r="I138" s="36"/>
      <c r="J138" s="86" t="str">
        <f t="shared" si="60"/>
        <v>HSG</v>
      </c>
      <c r="K138" s="86" t="str">
        <f t="shared" si="61"/>
        <v xml:space="preserve"> </v>
      </c>
      <c r="L138" s="86" t="str">
        <f t="shared" si="64"/>
        <v xml:space="preserve"> </v>
      </c>
      <c r="M138" s="59"/>
      <c r="N138" s="77" t="s">
        <v>94</v>
      </c>
      <c r="O138" s="45">
        <f t="shared" si="65"/>
        <v>44</v>
      </c>
      <c r="P138" s="3"/>
    </row>
    <row r="139" spans="1:16" s="4" customFormat="1" ht="18" customHeight="1">
      <c r="A139" s="3">
        <v>130</v>
      </c>
      <c r="B139" s="71" t="s">
        <v>1351</v>
      </c>
      <c r="C139" s="72" t="s">
        <v>1161</v>
      </c>
      <c r="D139" s="73" t="s">
        <v>375</v>
      </c>
      <c r="E139" s="51" t="s">
        <v>1362</v>
      </c>
      <c r="F139" s="78">
        <v>7.46</v>
      </c>
      <c r="G139" s="36"/>
      <c r="H139" s="36">
        <v>82</v>
      </c>
      <c r="I139" s="36"/>
      <c r="J139" s="86" t="str">
        <f t="shared" si="60"/>
        <v>HSK</v>
      </c>
      <c r="K139" s="86" t="str">
        <f t="shared" si="61"/>
        <v xml:space="preserve"> </v>
      </c>
      <c r="L139" s="86" t="str">
        <f t="shared" si="64"/>
        <v xml:space="preserve"> </v>
      </c>
      <c r="M139" s="11"/>
      <c r="N139" s="77" t="s">
        <v>94</v>
      </c>
      <c r="O139" s="45">
        <f t="shared" si="65"/>
        <v>41</v>
      </c>
      <c r="P139" s="3"/>
    </row>
    <row r="140" spans="1:16" s="4" customFormat="1" ht="18" customHeight="1">
      <c r="A140" s="3">
        <v>131</v>
      </c>
      <c r="B140" s="71" t="s">
        <v>1354</v>
      </c>
      <c r="C140" s="72" t="s">
        <v>1355</v>
      </c>
      <c r="D140" s="73" t="s">
        <v>388</v>
      </c>
      <c r="E140" s="51" t="s">
        <v>1362</v>
      </c>
      <c r="F140" s="78">
        <v>7.74</v>
      </c>
      <c r="G140" s="36"/>
      <c r="H140" s="36">
        <v>78</v>
      </c>
      <c r="I140" s="36"/>
      <c r="J140" s="86" t="str">
        <f t="shared" si="60"/>
        <v>HSK</v>
      </c>
      <c r="K140" s="86" t="str">
        <f t="shared" si="61"/>
        <v xml:space="preserve"> </v>
      </c>
      <c r="L140" s="86" t="str">
        <f t="shared" si="64"/>
        <v xml:space="preserve"> </v>
      </c>
      <c r="M140" s="63"/>
      <c r="N140" s="77" t="s">
        <v>94</v>
      </c>
      <c r="O140" s="45">
        <f t="shared" si="65"/>
        <v>39</v>
      </c>
      <c r="P140" s="3"/>
    </row>
    <row r="141" spans="1:16" s="4" customFormat="1" ht="18" customHeight="1">
      <c r="A141" s="3">
        <v>132</v>
      </c>
      <c r="B141" s="71" t="s">
        <v>1356</v>
      </c>
      <c r="C141" s="72" t="s">
        <v>1357</v>
      </c>
      <c r="D141" s="73" t="s">
        <v>307</v>
      </c>
      <c r="E141" s="51" t="s">
        <v>1362</v>
      </c>
      <c r="F141" s="78">
        <v>7.91</v>
      </c>
      <c r="G141" s="36"/>
      <c r="H141" s="36">
        <v>81</v>
      </c>
      <c r="I141" s="36"/>
      <c r="J141" s="86" t="str">
        <f t="shared" si="60"/>
        <v>HSK</v>
      </c>
      <c r="K141" s="86" t="str">
        <f t="shared" si="61"/>
        <v xml:space="preserve"> </v>
      </c>
      <c r="L141" s="86" t="str">
        <f t="shared" si="64"/>
        <v xml:space="preserve"> </v>
      </c>
      <c r="M141" s="46"/>
      <c r="N141" s="77" t="s">
        <v>94</v>
      </c>
      <c r="O141" s="45">
        <f t="shared" si="65"/>
        <v>40.5</v>
      </c>
      <c r="P141" s="3"/>
    </row>
    <row r="142" spans="1:16" s="4" customFormat="1" ht="18" customHeight="1">
      <c r="A142" s="3">
        <v>133</v>
      </c>
      <c r="B142" s="71" t="s">
        <v>1359</v>
      </c>
      <c r="C142" s="72" t="s">
        <v>300</v>
      </c>
      <c r="D142" s="73" t="s">
        <v>470</v>
      </c>
      <c r="E142" s="51" t="s">
        <v>1362</v>
      </c>
      <c r="F142" s="78">
        <v>8.17</v>
      </c>
      <c r="G142" s="36"/>
      <c r="H142" s="36">
        <v>89</v>
      </c>
      <c r="I142" s="36"/>
      <c r="J142" s="86" t="str">
        <f t="shared" si="60"/>
        <v>HSG</v>
      </c>
      <c r="K142" s="86" t="str">
        <f t="shared" si="61"/>
        <v xml:space="preserve"> </v>
      </c>
      <c r="L142" s="86" t="str">
        <f t="shared" si="64"/>
        <v xml:space="preserve"> </v>
      </c>
      <c r="M142" s="53"/>
      <c r="N142" s="77"/>
      <c r="O142" s="45">
        <f t="shared" si="65"/>
        <v>44.5</v>
      </c>
      <c r="P142" s="3"/>
    </row>
    <row r="143" spans="1:16" s="4" customFormat="1" ht="18" customHeight="1">
      <c r="A143" s="3">
        <v>134</v>
      </c>
      <c r="B143" s="71" t="s">
        <v>1363</v>
      </c>
      <c r="C143" s="72" t="s">
        <v>1364</v>
      </c>
      <c r="D143" s="73" t="s">
        <v>234</v>
      </c>
      <c r="E143" s="51" t="s">
        <v>1377</v>
      </c>
      <c r="F143" s="78">
        <v>7.27</v>
      </c>
      <c r="G143" s="36"/>
      <c r="H143" s="36">
        <v>70</v>
      </c>
      <c r="I143" s="36"/>
      <c r="J143" s="86" t="str">
        <f t="shared" si="60"/>
        <v>HSK</v>
      </c>
      <c r="K143" s="86" t="str">
        <f t="shared" si="61"/>
        <v xml:space="preserve"> </v>
      </c>
      <c r="L143" s="86" t="str">
        <f t="shared" ref="L143" si="66">IF(AND(J143="HSXS",K143="HSXS"),"HSXS",IF(AND(J143="HSG",K143="HSG"),"HSG",IF(AND(J143="HSK",K143="HSK"),"HSK",IF(AND(J143="HSXS",K143="HSG"),"HSG",IF(AND(J143="HSG",K143="HSXS"),"HSG",IF(AND(J143="HSG",K143="HSK"),"HSK",IF(AND(J143="HSK",K143="HSG"),"HSK"," ")))))))</f>
        <v xml:space="preserve"> </v>
      </c>
      <c r="M143" s="53"/>
      <c r="N143" s="77" t="s">
        <v>94</v>
      </c>
      <c r="O143" s="45">
        <f t="shared" si="65"/>
        <v>35</v>
      </c>
      <c r="P143" s="3"/>
    </row>
    <row r="144" spans="1:16" s="4" customFormat="1" ht="18" customHeight="1">
      <c r="A144" s="3">
        <v>135</v>
      </c>
      <c r="B144" s="71" t="s">
        <v>1365</v>
      </c>
      <c r="C144" s="72" t="s">
        <v>1366</v>
      </c>
      <c r="D144" s="73" t="s">
        <v>387</v>
      </c>
      <c r="E144" s="51" t="s">
        <v>1377</v>
      </c>
      <c r="F144" s="78">
        <v>7.67</v>
      </c>
      <c r="G144" s="36"/>
      <c r="H144" s="36">
        <v>77</v>
      </c>
      <c r="I144" s="36"/>
      <c r="J144" s="86" t="str">
        <f t="shared" ref="J144:K146" si="67">IF(AND(F144&gt;=9,H144&gt;=90),"HSXS",IF(AND(F144&gt;=8,H144&gt;=80),"HSG",IF(AND(F144&gt;=7,H144&gt;=70),"HSK"," ")))</f>
        <v>HSK</v>
      </c>
      <c r="K144" s="86" t="str">
        <f t="shared" si="67"/>
        <v xml:space="preserve"> </v>
      </c>
      <c r="L144" s="86" t="str">
        <f t="shared" ref="L144:L151" si="68">IF(AND(J144="HSXS",K144="HSXS"),"HSXS",IF(AND(J144="HSG",K144="HSG"),"HSG",IF(AND(J144="HSK",K144="HSK"),"HSK",IF(AND(J144="HSXS",K144="HSG"),"HSG",IF(AND(J144="HSG",K144="HSXS"),"HSG",IF(AND(J144="HSG",K144="HSK"),"HSK",IF(AND(J144="HSK",K144="HSG"),"HSK"," ")))))))</f>
        <v xml:space="preserve"> </v>
      </c>
      <c r="M144" s="53"/>
      <c r="N144" s="77" t="s">
        <v>94</v>
      </c>
      <c r="O144" s="45">
        <f t="shared" si="65"/>
        <v>38.5</v>
      </c>
      <c r="P144" s="3"/>
    </row>
    <row r="145" spans="1:17" s="4" customFormat="1" ht="18" customHeight="1">
      <c r="A145" s="3">
        <v>136</v>
      </c>
      <c r="B145" s="71" t="s">
        <v>1367</v>
      </c>
      <c r="C145" s="72" t="s">
        <v>1368</v>
      </c>
      <c r="D145" s="73" t="s">
        <v>367</v>
      </c>
      <c r="E145" s="51" t="s">
        <v>1377</v>
      </c>
      <c r="F145" s="78">
        <v>7.87</v>
      </c>
      <c r="G145" s="36"/>
      <c r="H145" s="36">
        <v>70</v>
      </c>
      <c r="I145" s="36"/>
      <c r="J145" s="86" t="str">
        <f t="shared" si="67"/>
        <v>HSK</v>
      </c>
      <c r="K145" s="86" t="str">
        <f t="shared" si="67"/>
        <v xml:space="preserve"> </v>
      </c>
      <c r="L145" s="86" t="str">
        <f t="shared" si="68"/>
        <v xml:space="preserve"> </v>
      </c>
      <c r="M145" s="53"/>
      <c r="N145" s="77" t="s">
        <v>94</v>
      </c>
      <c r="O145" s="45">
        <f t="shared" si="65"/>
        <v>35</v>
      </c>
      <c r="P145" s="3"/>
    </row>
    <row r="146" spans="1:17" s="4" customFormat="1" ht="18" customHeight="1">
      <c r="A146" s="3">
        <v>137</v>
      </c>
      <c r="B146" s="71" t="s">
        <v>1370</v>
      </c>
      <c r="C146" s="72" t="s">
        <v>1371</v>
      </c>
      <c r="D146" s="73" t="s">
        <v>131</v>
      </c>
      <c r="E146" s="51" t="s">
        <v>1377</v>
      </c>
      <c r="F146" s="78">
        <v>8.77</v>
      </c>
      <c r="G146" s="36"/>
      <c r="H146" s="36">
        <v>80</v>
      </c>
      <c r="I146" s="36"/>
      <c r="J146" s="86" t="str">
        <f t="shared" si="67"/>
        <v>HSG</v>
      </c>
      <c r="K146" s="86" t="str">
        <f t="shared" si="67"/>
        <v xml:space="preserve"> </v>
      </c>
      <c r="L146" s="86" t="str">
        <f t="shared" si="68"/>
        <v xml:space="preserve"> </v>
      </c>
      <c r="M146" s="54"/>
      <c r="N146" s="77" t="s">
        <v>94</v>
      </c>
      <c r="O146" s="45">
        <f t="shared" si="65"/>
        <v>40</v>
      </c>
      <c r="P146" s="42"/>
    </row>
    <row r="147" spans="1:17" s="4" customFormat="1" ht="18" customHeight="1">
      <c r="A147" s="3">
        <v>138</v>
      </c>
      <c r="B147" s="71" t="s">
        <v>1372</v>
      </c>
      <c r="C147" s="72" t="s">
        <v>1373</v>
      </c>
      <c r="D147" s="73" t="s">
        <v>998</v>
      </c>
      <c r="E147" s="51" t="s">
        <v>1377</v>
      </c>
      <c r="F147" s="78">
        <v>8.1999999999999993</v>
      </c>
      <c r="G147" s="36"/>
      <c r="H147" s="36">
        <v>75</v>
      </c>
      <c r="I147" s="36"/>
      <c r="J147" s="86" t="str">
        <f t="shared" ref="J147:K153" si="69">IF(AND(F147&gt;=9,H147&gt;=90),"HSXS",IF(AND(F147&gt;=8,H147&gt;=80),"HSG",IF(AND(F147&gt;=7,H147&gt;=70),"HSK"," ")))</f>
        <v>HSK</v>
      </c>
      <c r="K147" s="86" t="str">
        <f t="shared" si="69"/>
        <v xml:space="preserve"> </v>
      </c>
      <c r="L147" s="86" t="str">
        <f t="shared" si="68"/>
        <v xml:space="preserve"> </v>
      </c>
      <c r="M147" s="53"/>
      <c r="N147" s="77" t="s">
        <v>94</v>
      </c>
      <c r="O147" s="45">
        <f t="shared" si="65"/>
        <v>37.5</v>
      </c>
      <c r="P147" s="3"/>
    </row>
    <row r="148" spans="1:17" s="4" customFormat="1" ht="18" customHeight="1">
      <c r="A148" s="3">
        <v>139</v>
      </c>
      <c r="B148" s="71" t="s">
        <v>1375</v>
      </c>
      <c r="C148" s="72" t="s">
        <v>1376</v>
      </c>
      <c r="D148" s="73" t="s">
        <v>495</v>
      </c>
      <c r="E148" s="51" t="s">
        <v>1377</v>
      </c>
      <c r="F148" s="78">
        <v>9.1999999999999993</v>
      </c>
      <c r="G148" s="36"/>
      <c r="H148" s="36">
        <v>88</v>
      </c>
      <c r="I148" s="36"/>
      <c r="J148" s="86" t="str">
        <f t="shared" si="69"/>
        <v>HSG</v>
      </c>
      <c r="K148" s="86" t="str">
        <f t="shared" si="69"/>
        <v xml:space="preserve"> </v>
      </c>
      <c r="L148" s="86" t="str">
        <f t="shared" si="68"/>
        <v xml:space="preserve"> </v>
      </c>
      <c r="M148" s="40"/>
      <c r="N148" s="77" t="s">
        <v>94</v>
      </c>
      <c r="O148" s="45">
        <f t="shared" si="65"/>
        <v>44</v>
      </c>
      <c r="P148" s="3"/>
    </row>
    <row r="149" spans="1:17" s="4" customFormat="1" ht="18" customHeight="1">
      <c r="A149" s="3">
        <v>140</v>
      </c>
      <c r="B149" s="71" t="s">
        <v>1378</v>
      </c>
      <c r="C149" s="72" t="s">
        <v>1369</v>
      </c>
      <c r="D149" s="73" t="s">
        <v>347</v>
      </c>
      <c r="E149" s="51" t="s">
        <v>1390</v>
      </c>
      <c r="F149" s="78">
        <v>8.23</v>
      </c>
      <c r="G149" s="36"/>
      <c r="H149" s="36">
        <v>72</v>
      </c>
      <c r="I149" s="36"/>
      <c r="J149" s="86" t="str">
        <f t="shared" si="69"/>
        <v>HSK</v>
      </c>
      <c r="K149" s="86" t="str">
        <f t="shared" si="69"/>
        <v xml:space="preserve"> </v>
      </c>
      <c r="L149" s="86" t="str">
        <f t="shared" si="68"/>
        <v xml:space="preserve"> </v>
      </c>
      <c r="M149" s="60"/>
      <c r="N149" s="102" t="s">
        <v>94</v>
      </c>
      <c r="O149" s="45">
        <f t="shared" si="65"/>
        <v>36</v>
      </c>
      <c r="P149" s="3"/>
    </row>
    <row r="150" spans="1:17" s="4" customFormat="1" ht="18" customHeight="1">
      <c r="A150" s="3">
        <v>141</v>
      </c>
      <c r="B150" s="71" t="s">
        <v>1379</v>
      </c>
      <c r="C150" s="72" t="s">
        <v>1380</v>
      </c>
      <c r="D150" s="73" t="s">
        <v>202</v>
      </c>
      <c r="E150" s="51" t="s">
        <v>1390</v>
      </c>
      <c r="F150" s="78">
        <v>7.54</v>
      </c>
      <c r="G150" s="36"/>
      <c r="H150" s="36">
        <v>70</v>
      </c>
      <c r="I150" s="36"/>
      <c r="J150" s="86" t="str">
        <f t="shared" si="69"/>
        <v>HSK</v>
      </c>
      <c r="K150" s="86" t="str">
        <f t="shared" si="69"/>
        <v xml:space="preserve"> </v>
      </c>
      <c r="L150" s="86" t="str">
        <f t="shared" si="68"/>
        <v xml:space="preserve"> </v>
      </c>
      <c r="M150" s="53"/>
      <c r="N150" s="102" t="s">
        <v>94</v>
      </c>
      <c r="O150" s="45">
        <f t="shared" si="65"/>
        <v>35</v>
      </c>
      <c r="P150" s="3"/>
    </row>
    <row r="151" spans="1:17" s="4" customFormat="1" ht="18" customHeight="1">
      <c r="A151" s="3">
        <v>142</v>
      </c>
      <c r="B151" s="71" t="s">
        <v>1385</v>
      </c>
      <c r="C151" s="72" t="s">
        <v>1386</v>
      </c>
      <c r="D151" s="73" t="s">
        <v>82</v>
      </c>
      <c r="E151" s="51" t="s">
        <v>1390</v>
      </c>
      <c r="F151" s="78">
        <v>7.94</v>
      </c>
      <c r="G151" s="36"/>
      <c r="H151" s="36">
        <v>70</v>
      </c>
      <c r="I151" s="36"/>
      <c r="J151" s="86" t="str">
        <f t="shared" si="69"/>
        <v>HSK</v>
      </c>
      <c r="K151" s="86" t="str">
        <f t="shared" si="69"/>
        <v xml:space="preserve"> </v>
      </c>
      <c r="L151" s="86" t="str">
        <f t="shared" si="68"/>
        <v xml:space="preserve"> </v>
      </c>
      <c r="M151" s="46"/>
      <c r="N151" s="102"/>
      <c r="O151" s="45">
        <f t="shared" si="65"/>
        <v>35</v>
      </c>
      <c r="P151" s="3"/>
    </row>
    <row r="152" spans="1:17" s="4" customFormat="1" ht="18" customHeight="1">
      <c r="A152" s="3">
        <v>143</v>
      </c>
      <c r="B152" s="71" t="s">
        <v>1388</v>
      </c>
      <c r="C152" s="72" t="s">
        <v>175</v>
      </c>
      <c r="D152" s="73" t="s">
        <v>397</v>
      </c>
      <c r="E152" s="51" t="s">
        <v>1390</v>
      </c>
      <c r="F152" s="78">
        <v>8.77</v>
      </c>
      <c r="G152" s="36"/>
      <c r="H152" s="36">
        <v>73</v>
      </c>
      <c r="I152" s="36"/>
      <c r="J152" s="86" t="str">
        <f t="shared" si="69"/>
        <v>HSK</v>
      </c>
      <c r="K152" s="86" t="str">
        <f t="shared" si="69"/>
        <v xml:space="preserve"> </v>
      </c>
      <c r="L152" s="86" t="str">
        <f t="shared" ref="L152" si="70">IF(AND(J152="HSXS",K152="HSXS"),"HSXS",IF(AND(J152="HSG",K152="HSG"),"HSG",IF(AND(J152="HSK",K152="HSK"),"HSK",IF(AND(J152="HSXS",K152="HSG"),"HSG",IF(AND(J152="HSG",K152="HSXS"),"HSG",IF(AND(J152="HSG",K152="HSK"),"HSK",IF(AND(J152="HSK",K152="HSG"),"HSK"," ")))))))</f>
        <v xml:space="preserve"> </v>
      </c>
      <c r="M152" s="52"/>
      <c r="N152" s="102"/>
      <c r="O152" s="45">
        <f t="shared" si="65"/>
        <v>36.5</v>
      </c>
      <c r="P152" s="3"/>
    </row>
    <row r="153" spans="1:17" s="4" customFormat="1" ht="18" customHeight="1">
      <c r="A153" s="3">
        <v>144</v>
      </c>
      <c r="B153" s="71" t="s">
        <v>1391</v>
      </c>
      <c r="C153" s="72" t="s">
        <v>1392</v>
      </c>
      <c r="D153" s="73" t="s">
        <v>202</v>
      </c>
      <c r="E153" s="51" t="s">
        <v>1398</v>
      </c>
      <c r="F153" s="78">
        <v>7.71</v>
      </c>
      <c r="G153" s="36"/>
      <c r="H153" s="36">
        <v>71</v>
      </c>
      <c r="I153" s="36"/>
      <c r="J153" s="86" t="str">
        <f t="shared" si="69"/>
        <v>HSK</v>
      </c>
      <c r="K153" s="86" t="str">
        <f t="shared" si="69"/>
        <v xml:space="preserve"> </v>
      </c>
      <c r="L153" s="86" t="str">
        <f>IF(AND(J153="HSXS",K153="HSXS"),"HSXS",IF(AND(J153="HSG",K153="HSG"),"HSG",IF(AND(J153="HSK",K153="HSK"),"HSK",IF(AND(J153="HSXS",K153="HSG"),"HSG",IF(AND(J153="HSG",K153="HSXS"),"HSG",IF(AND(J153="HSG",K153="HSK"),"HSK",IF(AND(J153="HSK",K153="HSG"),"HSK"," ")))))))</f>
        <v xml:space="preserve"> </v>
      </c>
      <c r="M153" s="11"/>
      <c r="N153" s="77" t="s">
        <v>94</v>
      </c>
      <c r="O153" s="45">
        <f t="shared" si="65"/>
        <v>35.5</v>
      </c>
      <c r="P153" s="3"/>
    </row>
    <row r="154" spans="1:17" s="4" customFormat="1" ht="18" customHeight="1">
      <c r="A154" s="3">
        <v>145</v>
      </c>
      <c r="B154" s="71" t="s">
        <v>1393</v>
      </c>
      <c r="C154" s="72" t="s">
        <v>1030</v>
      </c>
      <c r="D154" s="73" t="s">
        <v>183</v>
      </c>
      <c r="E154" s="51" t="s">
        <v>1398</v>
      </c>
      <c r="F154" s="78">
        <v>7.34</v>
      </c>
      <c r="G154" s="36"/>
      <c r="H154" s="36">
        <v>70</v>
      </c>
      <c r="I154" s="36"/>
      <c r="J154" s="86" t="str">
        <f t="shared" ref="J154:K155" si="71">IF(AND(F154&gt;=9,H154&gt;=90),"HSXS",IF(AND(F154&gt;=8,H154&gt;=80),"HSG",IF(AND(F154&gt;=7,H154&gt;=70),"HSK"," ")))</f>
        <v>HSK</v>
      </c>
      <c r="K154" s="86" t="str">
        <f t="shared" si="71"/>
        <v xml:space="preserve"> </v>
      </c>
      <c r="L154" s="86" t="str">
        <f>IF(AND(J154="HSXS",K154="HSXS"),"HSXS",IF(AND(J154="HSG",K154="HSG"),"HSG",IF(AND(J154="HSK",K154="HSK"),"HSK",IF(AND(J154="HSXS",K154="HSG"),"HSG",IF(AND(J154="HSG",K154="HSXS"),"HSG",IF(AND(J154="HSG",K154="HSK"),"HSK",IF(AND(J154="HSK",K154="HSG"),"HSK"," ")))))))</f>
        <v xml:space="preserve"> </v>
      </c>
      <c r="M154" s="53"/>
      <c r="N154" s="77" t="s">
        <v>94</v>
      </c>
      <c r="O154" s="45">
        <f t="shared" si="65"/>
        <v>35</v>
      </c>
      <c r="P154" s="3"/>
    </row>
    <row r="155" spans="1:17" s="4" customFormat="1" ht="18" customHeight="1">
      <c r="A155" s="3">
        <v>146</v>
      </c>
      <c r="B155" s="71" t="s">
        <v>1394</v>
      </c>
      <c r="C155" s="72" t="s">
        <v>60</v>
      </c>
      <c r="D155" s="73" t="s">
        <v>479</v>
      </c>
      <c r="E155" s="51" t="s">
        <v>1398</v>
      </c>
      <c r="F155" s="78">
        <v>8.4700000000000006</v>
      </c>
      <c r="G155" s="36"/>
      <c r="H155" s="36">
        <v>78</v>
      </c>
      <c r="I155" s="36"/>
      <c r="J155" s="86" t="str">
        <f t="shared" si="71"/>
        <v>HSK</v>
      </c>
      <c r="K155" s="86" t="str">
        <f t="shared" si="71"/>
        <v xml:space="preserve"> </v>
      </c>
      <c r="L155" s="86" t="str">
        <f>IF(AND(J155="HSXS",K155="HSXS"),"HSXS",IF(AND(J155="HSG",K155="HSG"),"HSG",IF(AND(J155="HSK",K155="HSK"),"HSK",IF(AND(J155="HSXS",K155="HSG"),"HSG",IF(AND(J155="HSG",K155="HSXS"),"HSG",IF(AND(J155="HSG",K155="HSK"),"HSK",IF(AND(J155="HSK",K155="HSG"),"HSK"," ")))))))</f>
        <v xml:space="preserve"> </v>
      </c>
      <c r="M155" s="40"/>
      <c r="N155" s="77"/>
      <c r="O155" s="45">
        <f t="shared" si="65"/>
        <v>39</v>
      </c>
      <c r="P155" s="3"/>
    </row>
    <row r="156" spans="1:17" s="4" customFormat="1" ht="18" customHeight="1">
      <c r="A156" s="3">
        <v>147</v>
      </c>
      <c r="B156" s="71" t="s">
        <v>1396</v>
      </c>
      <c r="C156" s="72" t="s">
        <v>1397</v>
      </c>
      <c r="D156" s="73" t="s">
        <v>279</v>
      </c>
      <c r="E156" s="51" t="s">
        <v>1398</v>
      </c>
      <c r="F156" s="78">
        <v>8.56</v>
      </c>
      <c r="G156" s="36"/>
      <c r="H156" s="36">
        <v>78</v>
      </c>
      <c r="I156" s="36"/>
      <c r="J156" s="86" t="str">
        <f>IF(AND(F156&gt;=9,H156&gt;=90),"HSXS",IF(AND(F156&gt;=8,H156&gt;=80),"HSG",IF(AND(F156&gt;=7,H156&gt;=70),"HSK"," ")))</f>
        <v>HSK</v>
      </c>
      <c r="K156" s="86" t="str">
        <f>IF(AND(G156&gt;=9,I156&gt;=90),"HSXS",IF(AND(G156&gt;=8,I156&gt;=80),"HSG",IF(AND(G156&gt;=7,I156&gt;=70),"HSK"," ")))</f>
        <v xml:space="preserve"> </v>
      </c>
      <c r="L156" s="86" t="str">
        <f>IF(AND(J156="HSXS",K156="HSXS"),"HSXS",IF(AND(J156="HSG",K156="HSG"),"HSG",IF(AND(J156="HSK",K156="HSK"),"HSK",IF(AND(J156="HSXS",K156="HSG"),"HSG",IF(AND(J156="HSG",K156="HSXS"),"HSG",IF(AND(J156="HSG",K156="HSK"),"HSK",IF(AND(J156="HSK",K156="HSG"),"HSK"," ")))))))</f>
        <v xml:space="preserve"> </v>
      </c>
      <c r="M156" s="52"/>
      <c r="N156" s="77" t="s">
        <v>94</v>
      </c>
      <c r="O156" s="45">
        <f t="shared" si="65"/>
        <v>39</v>
      </c>
      <c r="P156" s="3"/>
    </row>
    <row r="157" spans="1:17" s="4" customFormat="1" ht="18" customHeight="1">
      <c r="A157" s="3">
        <v>148</v>
      </c>
      <c r="B157" s="71" t="s">
        <v>1399</v>
      </c>
      <c r="C157" s="72" t="s">
        <v>1400</v>
      </c>
      <c r="D157" s="73" t="s">
        <v>26</v>
      </c>
      <c r="E157" s="51" t="s">
        <v>1402</v>
      </c>
      <c r="F157" s="78">
        <v>8.34</v>
      </c>
      <c r="G157" s="36"/>
      <c r="H157" s="36">
        <v>70</v>
      </c>
      <c r="I157" s="36"/>
      <c r="J157" s="86" t="str">
        <f t="shared" ref="J157:K158" si="72">IF(AND(F157&gt;=9,H157&gt;=90),"HSXS",IF(AND(F157&gt;=8,H157&gt;=80),"HSG",IF(AND(F157&gt;=7,H157&gt;=70),"HSK"," ")))</f>
        <v>HSK</v>
      </c>
      <c r="K157" s="86" t="str">
        <f t="shared" si="72"/>
        <v xml:space="preserve"> </v>
      </c>
      <c r="L157" s="86" t="str">
        <f t="shared" ref="L157:L158" si="73">IF(AND(J157="HSXS",K157="HSXS"),"HSXS",IF(AND(J157="HSG",K157="HSG"),"HSG",IF(AND(J157="HSK",K157="HSK"),"HSK",IF(AND(J157="HSXS",K157="HSG"),"HSG",IF(AND(J157="HSG",K157="HSXS"),"HSG",IF(AND(J157="HSG",K157="HSK"),"HSK",IF(AND(J157="HSK",K157="HSG"),"HSK"," ")))))))</f>
        <v xml:space="preserve"> </v>
      </c>
      <c r="M157" s="54"/>
      <c r="N157" s="77"/>
      <c r="O157" s="45">
        <f t="shared" ref="O157:O158" si="74">SUM(H157:I157)/2</f>
        <v>35</v>
      </c>
      <c r="P157" s="3"/>
    </row>
    <row r="158" spans="1:17" s="4" customFormat="1" ht="18" customHeight="1">
      <c r="A158" s="3">
        <v>149</v>
      </c>
      <c r="B158" s="71" t="s">
        <v>1401</v>
      </c>
      <c r="C158" s="72" t="s">
        <v>108</v>
      </c>
      <c r="D158" s="73" t="s">
        <v>284</v>
      </c>
      <c r="E158" s="51" t="s">
        <v>1402</v>
      </c>
      <c r="F158" s="78">
        <v>8.17</v>
      </c>
      <c r="G158" s="36"/>
      <c r="H158" s="36">
        <v>80</v>
      </c>
      <c r="I158" s="36"/>
      <c r="J158" s="86" t="str">
        <f t="shared" si="72"/>
        <v>HSG</v>
      </c>
      <c r="K158" s="86" t="str">
        <f t="shared" si="72"/>
        <v xml:space="preserve"> </v>
      </c>
      <c r="L158" s="86" t="str">
        <f t="shared" si="73"/>
        <v xml:space="preserve"> </v>
      </c>
      <c r="M158" s="40"/>
      <c r="N158" s="77"/>
      <c r="O158" s="45">
        <f t="shared" si="74"/>
        <v>40</v>
      </c>
      <c r="P158" s="3"/>
    </row>
    <row r="159" spans="1:17" s="4" customFormat="1" ht="18" customHeight="1">
      <c r="A159" s="3">
        <v>150</v>
      </c>
      <c r="B159" s="81" t="s">
        <v>1060</v>
      </c>
      <c r="C159" s="104" t="s">
        <v>79</v>
      </c>
      <c r="D159" s="105" t="s">
        <v>107</v>
      </c>
      <c r="E159" s="51" t="s">
        <v>1063</v>
      </c>
      <c r="F159" s="36">
        <v>7.39</v>
      </c>
      <c r="G159" s="36"/>
      <c r="H159" s="36">
        <v>71</v>
      </c>
      <c r="I159" s="36"/>
      <c r="J159" s="106" t="str">
        <f t="shared" ref="J159:K161" si="75">IF(AND(F159&gt;=9,H159&gt;=90),"HSXS",IF(AND(F159&gt;=8,H159&gt;=80),"HSG",IF(AND(F159&gt;=7,H159&gt;=70),"HSK"," ")))</f>
        <v>HSK</v>
      </c>
      <c r="K159" s="86" t="str">
        <f t="shared" si="75"/>
        <v xml:space="preserve"> </v>
      </c>
      <c r="L159" s="86" t="str">
        <f>IF(AND(J159="HSXS",K159="HSXS"),"HSXS",IF(AND(J159="HSG",K159="HSG"),"HSG",IF(AND(J159="HSK",K159="HSK"),"HSK",IF(AND(J159="HSXS",K159="HSG"),"HSG",IF(AND(J159="HSG",K159="HSXS"),"HSG",IF(AND(J159="HSG",K159="HSK"),"HSK",IF(AND(J159="HSK",K159="HSG"),"HSK"," ")))))))</f>
        <v xml:space="preserve"> </v>
      </c>
      <c r="M159" s="59" t="s">
        <v>1582</v>
      </c>
      <c r="N159" s="13"/>
      <c r="O159" s="45">
        <f>SUM(H159:I159)/2</f>
        <v>35.5</v>
      </c>
      <c r="P159" s="3"/>
      <c r="Q159" s="85" t="s">
        <v>1586</v>
      </c>
    </row>
    <row r="160" spans="1:17" s="4" customFormat="1" ht="18" customHeight="1">
      <c r="A160" s="3">
        <v>151</v>
      </c>
      <c r="B160" s="81" t="s">
        <v>1064</v>
      </c>
      <c r="C160" s="104" t="s">
        <v>108</v>
      </c>
      <c r="D160" s="105" t="s">
        <v>391</v>
      </c>
      <c r="E160" s="51" t="s">
        <v>1067</v>
      </c>
      <c r="F160" s="36">
        <v>7.44</v>
      </c>
      <c r="G160" s="36"/>
      <c r="H160" s="36">
        <v>70</v>
      </c>
      <c r="I160" s="36"/>
      <c r="J160" s="106" t="str">
        <f t="shared" si="75"/>
        <v>HSK</v>
      </c>
      <c r="K160" s="86" t="str">
        <f t="shared" si="75"/>
        <v xml:space="preserve"> </v>
      </c>
      <c r="L160" s="86" t="str">
        <f>IF(AND(J160="HSXS",K160="HSXS"),"HSXS",IF(AND(J160="HSG",K160="HSG"),"HSG",IF(AND(J160="HSK",K160="HSK"),"HSK",IF(AND(J160="HSXS",K160="HSG"),"HSG",IF(AND(J160="HSG",K160="HSXS"),"HSG",IF(AND(J160="HSG",K160="HSK"),"HSK",IF(AND(J160="HSK",K160="HSG"),"HSK"," ")))))))</f>
        <v xml:space="preserve"> </v>
      </c>
      <c r="M160" s="59" t="s">
        <v>1582</v>
      </c>
      <c r="N160" s="13"/>
      <c r="O160" s="45">
        <f>SUM(H160:I160)/2</f>
        <v>35</v>
      </c>
      <c r="P160" s="3"/>
      <c r="Q160" s="85" t="s">
        <v>1586</v>
      </c>
    </row>
    <row r="161" spans="1:17" s="4" customFormat="1" ht="18" customHeight="1">
      <c r="A161" s="3">
        <v>152</v>
      </c>
      <c r="B161" s="71" t="s">
        <v>1077</v>
      </c>
      <c r="C161" s="72" t="s">
        <v>96</v>
      </c>
      <c r="D161" s="73" t="s">
        <v>5</v>
      </c>
      <c r="E161" s="51" t="s">
        <v>1079</v>
      </c>
      <c r="F161" s="36">
        <v>7.09</v>
      </c>
      <c r="G161" s="36"/>
      <c r="H161" s="36">
        <v>70</v>
      </c>
      <c r="I161" s="36"/>
      <c r="J161" s="106" t="str">
        <f t="shared" si="75"/>
        <v>HSK</v>
      </c>
      <c r="K161" s="86" t="str">
        <f t="shared" si="75"/>
        <v xml:space="preserve"> </v>
      </c>
      <c r="L161" s="86" t="str">
        <f>IF(AND(J161="HSXS",K161="HSXS"),"HSXS",IF(AND(J161="HSG",K161="HSG"),"HSG",IF(AND(J161="HSK",K161="HSK"),"HSK",IF(AND(J161="HSXS",K161="HSG"),"HSG",IF(AND(J161="HSG",K161="HSXS"),"HSG",IF(AND(J161="HSG",K161="HSK"),"HSK",IF(AND(J161="HSK",K161="HSG"),"HSK"," ")))))))</f>
        <v xml:space="preserve"> </v>
      </c>
      <c r="M161" s="59" t="s">
        <v>1582</v>
      </c>
      <c r="N161" s="47"/>
      <c r="O161" s="45">
        <f>SUM(H161:I161)/2</f>
        <v>35</v>
      </c>
      <c r="P161" s="3"/>
    </row>
    <row r="162" spans="1:17" s="4" customFormat="1" ht="18" customHeight="1">
      <c r="A162" s="3">
        <v>153</v>
      </c>
      <c r="B162" s="71" t="s">
        <v>1086</v>
      </c>
      <c r="C162" s="72" t="s">
        <v>108</v>
      </c>
      <c r="D162" s="73" t="s">
        <v>43</v>
      </c>
      <c r="E162" s="51" t="s">
        <v>1087</v>
      </c>
      <c r="F162" s="36">
        <v>7.19</v>
      </c>
      <c r="G162" s="36"/>
      <c r="H162" s="36">
        <v>70</v>
      </c>
      <c r="I162" s="36"/>
      <c r="J162" s="106" t="str">
        <f t="shared" ref="J162:K162" si="76">IF(AND(F162&gt;=9,H162&gt;=90),"HSXS",IF(AND(F162&gt;=8,H162&gt;=80),"HSG",IF(AND(F162&gt;=7,H162&gt;=70),"HSK"," ")))</f>
        <v>HSK</v>
      </c>
      <c r="K162" s="86" t="str">
        <f t="shared" si="76"/>
        <v xml:space="preserve"> </v>
      </c>
      <c r="L162" s="86" t="str">
        <f t="shared" ref="L162" si="77">IF(AND(J162="HSXS",K162="HSXS"),"HSXS",IF(AND(J162="HSG",K162="HSG"),"HSG",IF(AND(J162="HSK",K162="HSK"),"HSK",IF(AND(J162="HSXS",K162="HSG"),"HSG",IF(AND(J162="HSG",K162="HSXS"),"HSG",IF(AND(J162="HSG",K162="HSK"),"HSK",IF(AND(J162="HSK",K162="HSG"),"HSK"," ")))))))</f>
        <v xml:space="preserve"> </v>
      </c>
      <c r="M162" s="59" t="s">
        <v>1582</v>
      </c>
      <c r="N162" s="123"/>
      <c r="O162" s="45">
        <f>SUM(H162:I162)/2</f>
        <v>35</v>
      </c>
      <c r="P162" s="3"/>
    </row>
    <row r="163" spans="1:17" s="4" customFormat="1" ht="18" customHeight="1">
      <c r="A163" s="3">
        <v>154</v>
      </c>
      <c r="B163" s="81" t="s">
        <v>1088</v>
      </c>
      <c r="C163" s="104" t="s">
        <v>1089</v>
      </c>
      <c r="D163" s="105" t="s">
        <v>402</v>
      </c>
      <c r="E163" s="51" t="s">
        <v>1090</v>
      </c>
      <c r="F163" s="36">
        <v>7.05</v>
      </c>
      <c r="G163" s="36"/>
      <c r="H163" s="36">
        <v>76</v>
      </c>
      <c r="I163" s="36"/>
      <c r="J163" s="106" t="str">
        <f>IF(AND(F163&gt;=9,H163&gt;=90),"HSXS",IF(AND(F163&gt;=8,H163&gt;=80),"HSG",IF(AND(F163&gt;=7,H163&gt;=70),"HSK"," ")))</f>
        <v>HSK</v>
      </c>
      <c r="K163" s="86" t="str">
        <f>IF(AND(G163&gt;=9,I163&gt;=90),"HSXS",IF(AND(G163&gt;=8,I163&gt;=80),"HSG",IF(AND(G163&gt;=7,I163&gt;=70),"HSK"," ")))</f>
        <v xml:space="preserve"> </v>
      </c>
      <c r="L163" s="86" t="str">
        <f>IF(AND(J163="HSXS",K163="HSXS"),"HSXS",IF(AND(J163="HSG",K163="HSG"),"HSG",IF(AND(J163="HSK",K163="HSK"),"HSK",IF(AND(J163="HSXS",K163="HSG"),"HSG",IF(AND(J163="HSG",K163="HSXS"),"HSG",IF(AND(J163="HSG",K163="HSK"),"HSK",IF(AND(J163="HSK",K163="HSG"),"HSK"," ")))))))</f>
        <v xml:space="preserve"> </v>
      </c>
      <c r="M163" s="59" t="s">
        <v>1582</v>
      </c>
      <c r="N163" s="123"/>
      <c r="O163" s="45">
        <f t="shared" ref="O163" si="78">SUM(H163:I163)/2</f>
        <v>38</v>
      </c>
      <c r="P163" s="3"/>
      <c r="Q163" s="85" t="s">
        <v>1586</v>
      </c>
    </row>
    <row r="164" spans="1:17" s="4" customFormat="1" ht="18" customHeight="1">
      <c r="A164" s="3">
        <v>155</v>
      </c>
      <c r="B164" s="71" t="s">
        <v>1092</v>
      </c>
      <c r="C164" s="72" t="s">
        <v>85</v>
      </c>
      <c r="D164" s="73" t="s">
        <v>36</v>
      </c>
      <c r="E164" s="51" t="s">
        <v>1098</v>
      </c>
      <c r="F164" s="36">
        <v>7.61</v>
      </c>
      <c r="G164" s="36"/>
      <c r="H164" s="36">
        <v>76</v>
      </c>
      <c r="I164" s="36"/>
      <c r="J164" s="106" t="str">
        <f t="shared" ref="J164:K165" si="79">IF(AND(F164&gt;=9,H164&gt;=90),"HSXS",IF(AND(F164&gt;=8,H164&gt;=80),"HSG",IF(AND(F164&gt;=7,H164&gt;=70),"HSK"," ")))</f>
        <v>HSK</v>
      </c>
      <c r="K164" s="86" t="str">
        <f t="shared" si="79"/>
        <v xml:space="preserve"> </v>
      </c>
      <c r="L164" s="86" t="str">
        <f t="shared" ref="L164:L165" si="80">IF(AND(J164="HSXS",K164="HSXS"),"HSXS",IF(AND(J164="HSG",K164="HSG"),"HSG",IF(AND(J164="HSK",K164="HSK"),"HSK",IF(AND(J164="HSXS",K164="HSG"),"HSG",IF(AND(J164="HSG",K164="HSXS"),"HSG",IF(AND(J164="HSG",K164="HSK"),"HSK",IF(AND(J164="HSK",K164="HSG"),"HSK"," ")))))))</f>
        <v xml:space="preserve"> </v>
      </c>
      <c r="M164" s="59" t="s">
        <v>1582</v>
      </c>
      <c r="N164" s="13"/>
      <c r="O164" s="45">
        <f>SUM(H164:I164)/2</f>
        <v>38</v>
      </c>
      <c r="P164" s="3"/>
    </row>
    <row r="165" spans="1:17" s="4" customFormat="1" ht="18" customHeight="1">
      <c r="A165" s="3">
        <v>156</v>
      </c>
      <c r="B165" s="71" t="s">
        <v>1093</v>
      </c>
      <c r="C165" s="72" t="s">
        <v>1094</v>
      </c>
      <c r="D165" s="73" t="s">
        <v>402</v>
      </c>
      <c r="E165" s="51" t="s">
        <v>1098</v>
      </c>
      <c r="F165" s="36">
        <v>7.59</v>
      </c>
      <c r="G165" s="36"/>
      <c r="H165" s="36">
        <v>73</v>
      </c>
      <c r="I165" s="36"/>
      <c r="J165" s="106" t="str">
        <f t="shared" si="79"/>
        <v>HSK</v>
      </c>
      <c r="K165" s="86" t="str">
        <f t="shared" si="79"/>
        <v xml:space="preserve"> </v>
      </c>
      <c r="L165" s="86" t="str">
        <f t="shared" si="80"/>
        <v xml:space="preserve"> </v>
      </c>
      <c r="M165" s="59" t="s">
        <v>1582</v>
      </c>
      <c r="N165" s="13"/>
      <c r="O165" s="45">
        <f>SUM(H165:I165)/2</f>
        <v>36.5</v>
      </c>
      <c r="P165" s="3"/>
    </row>
    <row r="166" spans="1:17" s="4" customFormat="1" ht="18" customHeight="1">
      <c r="A166" s="3">
        <v>157</v>
      </c>
      <c r="B166" s="81" t="s">
        <v>1096</v>
      </c>
      <c r="C166" s="104" t="s">
        <v>990</v>
      </c>
      <c r="D166" s="105" t="s">
        <v>26</v>
      </c>
      <c r="E166" s="51" t="s">
        <v>1098</v>
      </c>
      <c r="F166" s="78">
        <v>7.1</v>
      </c>
      <c r="G166" s="36"/>
      <c r="H166" s="36">
        <v>84</v>
      </c>
      <c r="I166" s="36"/>
      <c r="J166" s="106" t="str">
        <f t="shared" si="12"/>
        <v>HSK</v>
      </c>
      <c r="K166" s="86" t="str">
        <f t="shared" si="12"/>
        <v xml:space="preserve"> </v>
      </c>
      <c r="L166" s="86" t="str">
        <f t="shared" si="13"/>
        <v xml:space="preserve"> </v>
      </c>
      <c r="M166" s="59" t="s">
        <v>1582</v>
      </c>
      <c r="N166" s="13"/>
      <c r="O166" s="45">
        <f t="shared" si="14"/>
        <v>42</v>
      </c>
      <c r="P166" s="3"/>
      <c r="Q166" s="85" t="s">
        <v>1586</v>
      </c>
    </row>
    <row r="167" spans="1:17" s="4" customFormat="1" ht="18" customHeight="1">
      <c r="A167" s="3">
        <v>158</v>
      </c>
      <c r="B167" s="81" t="s">
        <v>1099</v>
      </c>
      <c r="C167" s="104" t="s">
        <v>373</v>
      </c>
      <c r="D167" s="105" t="s">
        <v>412</v>
      </c>
      <c r="E167" s="51" t="s">
        <v>1102</v>
      </c>
      <c r="F167" s="36">
        <v>7.05</v>
      </c>
      <c r="G167" s="36"/>
      <c r="H167" s="36">
        <v>74</v>
      </c>
      <c r="I167" s="36"/>
      <c r="J167" s="106" t="str">
        <f t="shared" ref="J167:K167" si="81">IF(AND(F167&gt;=9,H167&gt;=90),"HSXS",IF(AND(F167&gt;=8,H167&gt;=80),"HSG",IF(AND(F167&gt;=7,H167&gt;=70),"HSK"," ")))</f>
        <v>HSK</v>
      </c>
      <c r="K167" s="86" t="str">
        <f t="shared" si="81"/>
        <v xml:space="preserve"> </v>
      </c>
      <c r="L167" s="86" t="str">
        <f t="shared" ref="L167" si="82">IF(AND(J167="HSXS",K167="HSXS"),"HSXS",IF(AND(J167="HSG",K167="HSG"),"HSG",IF(AND(J167="HSK",K167="HSK"),"HSK",IF(AND(J167="HSXS",K167="HSG"),"HSG",IF(AND(J167="HSG",K167="HSXS"),"HSG",IF(AND(J167="HSG",K167="HSK"),"HSK",IF(AND(J167="HSK",K167="HSG"),"HSK"," ")))))))</f>
        <v xml:space="preserve"> </v>
      </c>
      <c r="M167" s="59" t="s">
        <v>1582</v>
      </c>
      <c r="N167" s="64"/>
      <c r="O167" s="45">
        <f t="shared" ref="O167" si="83">SUM(H167:I167)/2</f>
        <v>37</v>
      </c>
      <c r="P167" s="3"/>
      <c r="Q167" s="85" t="s">
        <v>1586</v>
      </c>
    </row>
    <row r="168" spans="1:17" s="4" customFormat="1" ht="18" customHeight="1">
      <c r="A168" s="3">
        <v>159</v>
      </c>
      <c r="B168" s="81" t="s">
        <v>1101</v>
      </c>
      <c r="C168" s="104" t="s">
        <v>411</v>
      </c>
      <c r="D168" s="105" t="s">
        <v>150</v>
      </c>
      <c r="E168" s="51" t="s">
        <v>1102</v>
      </c>
      <c r="F168" s="36">
        <v>7.29</v>
      </c>
      <c r="G168" s="36"/>
      <c r="H168" s="36">
        <v>77</v>
      </c>
      <c r="I168" s="36"/>
      <c r="J168" s="106" t="str">
        <f>IF(AND(F168&gt;=9,H168&gt;=90),"HSXS",IF(AND(F168&gt;=8,H168&gt;=80),"HSG",IF(AND(F168&gt;=7,H168&gt;=70),"HSK"," ")))</f>
        <v>HSK</v>
      </c>
      <c r="K168" s="86" t="str">
        <f>IF(AND(G168&gt;=9,I168&gt;=90),"HSXS",IF(AND(G168&gt;=8,I168&gt;=80),"HSG",IF(AND(G168&gt;=7,I168&gt;=70),"HSK"," ")))</f>
        <v xml:space="preserve"> </v>
      </c>
      <c r="L168" s="86" t="str">
        <f>IF(AND(J168="HSXS",K168="HSXS"),"HSXS",IF(AND(J168="HSG",K168="HSG"),"HSG",IF(AND(J168="HSK",K168="HSK"),"HSK",IF(AND(J168="HSXS",K168="HSG"),"HSG",IF(AND(J168="HSG",K168="HSXS"),"HSG",IF(AND(J168="HSG",K168="HSK"),"HSK",IF(AND(J168="HSK",K168="HSG"),"HSK"," ")))))))</f>
        <v xml:space="preserve"> </v>
      </c>
      <c r="M168" s="59" t="s">
        <v>1582</v>
      </c>
      <c r="N168" s="64"/>
      <c r="O168" s="45">
        <f>SUM(H168:I168)/2</f>
        <v>38.5</v>
      </c>
      <c r="P168" s="3"/>
      <c r="Q168" s="85" t="s">
        <v>1586</v>
      </c>
    </row>
    <row r="169" spans="1:17" s="4" customFormat="1" ht="18" customHeight="1">
      <c r="A169" s="3">
        <v>160</v>
      </c>
      <c r="B169" s="81" t="s">
        <v>1108</v>
      </c>
      <c r="C169" s="104" t="s">
        <v>243</v>
      </c>
      <c r="D169" s="105" t="s">
        <v>70</v>
      </c>
      <c r="E169" s="51" t="s">
        <v>1097</v>
      </c>
      <c r="F169" s="36">
        <v>7.01</v>
      </c>
      <c r="G169" s="78"/>
      <c r="H169" s="36">
        <v>70</v>
      </c>
      <c r="I169" s="36"/>
      <c r="J169" s="106" t="str">
        <f t="shared" ref="J169:K170" si="84">IF(AND(F169&gt;=9,H169&gt;=90),"HSXS",IF(AND(F169&gt;=8,H169&gt;=80),"HSG",IF(AND(F169&gt;=7,H169&gt;=70),"HSK"," ")))</f>
        <v>HSK</v>
      </c>
      <c r="K169" s="86" t="str">
        <f t="shared" si="84"/>
        <v xml:space="preserve"> </v>
      </c>
      <c r="L169" s="86" t="str">
        <f t="shared" ref="L169" si="85">IF(AND(J169="HSXS",K169="HSXS"),"HSXS",IF(AND(J169="HSG",K169="HSG"),"HSG",IF(AND(J169="HSK",K169="HSK"),"HSK",IF(AND(J169="HSXS",K169="HSG"),"HSG",IF(AND(J169="HSG",K169="HSXS"),"HSG",IF(AND(J169="HSG",K169="HSK"),"HSK",IF(AND(J169="HSK",K169="HSG"),"HSK"," ")))))))</f>
        <v xml:space="preserve"> </v>
      </c>
      <c r="M169" s="59" t="s">
        <v>1582</v>
      </c>
      <c r="N169" s="13"/>
      <c r="O169" s="45">
        <f t="shared" ref="O169:O170" si="86">SUM(H169:I169)/2</f>
        <v>35</v>
      </c>
      <c r="P169" s="3"/>
      <c r="Q169" s="85" t="s">
        <v>1586</v>
      </c>
    </row>
    <row r="170" spans="1:17" s="4" customFormat="1" ht="18" customHeight="1">
      <c r="A170" s="3">
        <v>161</v>
      </c>
      <c r="B170" s="71" t="s">
        <v>1111</v>
      </c>
      <c r="C170" s="72" t="s">
        <v>752</v>
      </c>
      <c r="D170" s="73" t="s">
        <v>26</v>
      </c>
      <c r="E170" s="51" t="s">
        <v>1097</v>
      </c>
      <c r="F170" s="36">
        <v>7.75</v>
      </c>
      <c r="G170" s="36"/>
      <c r="H170" s="36">
        <v>70</v>
      </c>
      <c r="I170" s="36"/>
      <c r="J170" s="106" t="str">
        <f t="shared" si="84"/>
        <v>HSK</v>
      </c>
      <c r="K170" s="86" t="str">
        <f t="shared" si="84"/>
        <v xml:space="preserve"> </v>
      </c>
      <c r="L170" s="86" t="str">
        <f t="shared" ref="L170" si="87">IF(AND(J170="HSXS",K170="HSXS"),"HSXS",IF(AND(J170="HSG",K170="HSG"),"HSG",IF(AND(J170="HSK",K170="HSK"),"HSK",IF(AND(J170="HSXS",K170="HSG"),"HSG",IF(AND(J170="HSG",K170="HSXS"),"HSG",IF(AND(J170="HSG",K170="HSK"),"HSK",IF(AND(J170="HSK",K170="HSG"),"HSK"," ")))))))</f>
        <v xml:space="preserve"> </v>
      </c>
      <c r="M170" s="59" t="s">
        <v>1582</v>
      </c>
      <c r="N170" s="47"/>
      <c r="O170" s="45">
        <f t="shared" si="86"/>
        <v>35</v>
      </c>
      <c r="P170" s="3"/>
    </row>
    <row r="171" spans="1:17" s="4" customFormat="1" ht="18" customHeight="1">
      <c r="A171" s="3">
        <v>162</v>
      </c>
      <c r="B171" s="81" t="s">
        <v>1112</v>
      </c>
      <c r="C171" s="104" t="s">
        <v>745</v>
      </c>
      <c r="D171" s="105" t="s">
        <v>203</v>
      </c>
      <c r="E171" s="51" t="s">
        <v>1115</v>
      </c>
      <c r="F171" s="78">
        <v>7.6</v>
      </c>
      <c r="G171" s="36"/>
      <c r="H171" s="36">
        <v>91</v>
      </c>
      <c r="I171" s="36"/>
      <c r="J171" s="106" t="str">
        <f t="shared" ref="J171:K171" si="88">IF(AND(F171&gt;=9,H171&gt;=90),"HSXS",IF(AND(F171&gt;=8,H171&gt;=80),"HSG",IF(AND(F171&gt;=7,H171&gt;=70),"HSK"," ")))</f>
        <v>HSK</v>
      </c>
      <c r="K171" s="86" t="str">
        <f t="shared" si="88"/>
        <v xml:space="preserve"> </v>
      </c>
      <c r="L171" s="86" t="str">
        <f>IF(AND(J171="HSXS",K171="HSXS"),"HSXS",IF(AND(J171="HSG",K171="HSG"),"HSG",IF(AND(J171="HSK",K171="HSK"),"HSK",IF(AND(J171="HSXS",K171="HSG"),"HSG",IF(AND(J171="HSG",K171="HSXS"),"HSG",IF(AND(J171="HSG",K171="HSK"),"HSK",IF(AND(J171="HSK",K171="HSG"),"HSK"," ")))))))</f>
        <v xml:space="preserve"> </v>
      </c>
      <c r="M171" s="59" t="s">
        <v>1582</v>
      </c>
      <c r="N171" s="64"/>
      <c r="O171" s="45">
        <f t="shared" ref="O171" si="89">SUM(H171:I171)/2</f>
        <v>45.5</v>
      </c>
      <c r="P171" s="3"/>
      <c r="Q171" s="85" t="s">
        <v>1586</v>
      </c>
    </row>
    <row r="172" spans="1:17" s="4" customFormat="1" ht="18" customHeight="1">
      <c r="A172" s="3">
        <v>163</v>
      </c>
      <c r="B172" s="81" t="s">
        <v>1130</v>
      </c>
      <c r="C172" s="104" t="s">
        <v>481</v>
      </c>
      <c r="D172" s="105" t="s">
        <v>103</v>
      </c>
      <c r="E172" s="51" t="s">
        <v>1145</v>
      </c>
      <c r="F172" s="78">
        <v>7.09</v>
      </c>
      <c r="G172" s="36"/>
      <c r="H172" s="36">
        <v>76</v>
      </c>
      <c r="I172" s="36"/>
      <c r="J172" s="106" t="str">
        <f t="shared" ref="J172:K174" si="90">IF(AND(F172&gt;=9,H172&gt;=90),"HSXS",IF(AND(F172&gt;=8,H172&gt;=80),"HSG",IF(AND(F172&gt;=7,H172&gt;=70),"HSK"," ")))</f>
        <v>HSK</v>
      </c>
      <c r="K172" s="86" t="str">
        <f t="shared" si="90"/>
        <v xml:space="preserve"> </v>
      </c>
      <c r="L172" s="86" t="str">
        <f t="shared" ref="L172:L174" si="91">IF(AND(J172="HSXS",K172="HSXS"),"HSXS",IF(AND(J172="HSG",K172="HSG"),"HSG",IF(AND(J172="HSK",K172="HSK"),"HSK",IF(AND(J172="HSXS",K172="HSG"),"HSG",IF(AND(J172="HSG",K172="HSXS"),"HSG",IF(AND(J172="HSG",K172="HSK"),"HSK",IF(AND(J172="HSK",K172="HSG"),"HSK"," ")))))))</f>
        <v xml:space="preserve"> </v>
      </c>
      <c r="M172" s="59" t="s">
        <v>1582</v>
      </c>
      <c r="N172" s="123"/>
      <c r="O172" s="45">
        <f t="shared" ref="O172:O175" si="92">SUM(H172:I172)/2</f>
        <v>38</v>
      </c>
      <c r="P172" s="3"/>
      <c r="Q172" s="85" t="s">
        <v>1586</v>
      </c>
    </row>
    <row r="173" spans="1:17" s="4" customFormat="1" ht="18" customHeight="1">
      <c r="A173" s="3">
        <v>164</v>
      </c>
      <c r="B173" s="71" t="s">
        <v>1131</v>
      </c>
      <c r="C173" s="72" t="s">
        <v>1132</v>
      </c>
      <c r="D173" s="73" t="s">
        <v>1133</v>
      </c>
      <c r="E173" s="51" t="s">
        <v>1145</v>
      </c>
      <c r="F173" s="78">
        <v>7.09</v>
      </c>
      <c r="G173" s="36"/>
      <c r="H173" s="36">
        <v>76</v>
      </c>
      <c r="I173" s="36"/>
      <c r="J173" s="106" t="str">
        <f t="shared" si="90"/>
        <v>HSK</v>
      </c>
      <c r="K173" s="86" t="str">
        <f t="shared" si="90"/>
        <v xml:space="preserve"> </v>
      </c>
      <c r="L173" s="86" t="str">
        <f t="shared" si="91"/>
        <v xml:space="preserve"> </v>
      </c>
      <c r="M173" s="59" t="s">
        <v>1582</v>
      </c>
      <c r="N173" s="123"/>
      <c r="O173" s="45">
        <f t="shared" si="92"/>
        <v>38</v>
      </c>
      <c r="P173" s="3"/>
    </row>
    <row r="174" spans="1:17" s="4" customFormat="1" ht="18" customHeight="1">
      <c r="A174" s="3">
        <v>165</v>
      </c>
      <c r="B174" s="81" t="s">
        <v>1136</v>
      </c>
      <c r="C174" s="104" t="s">
        <v>1137</v>
      </c>
      <c r="D174" s="105" t="s">
        <v>364</v>
      </c>
      <c r="E174" s="51" t="s">
        <v>1145</v>
      </c>
      <c r="F174" s="78">
        <v>7.12</v>
      </c>
      <c r="G174" s="36"/>
      <c r="H174" s="36">
        <v>76</v>
      </c>
      <c r="I174" s="36"/>
      <c r="J174" s="106" t="str">
        <f t="shared" si="90"/>
        <v>HSK</v>
      </c>
      <c r="K174" s="86" t="str">
        <f t="shared" si="90"/>
        <v xml:space="preserve"> </v>
      </c>
      <c r="L174" s="86" t="str">
        <f t="shared" si="91"/>
        <v xml:space="preserve"> </v>
      </c>
      <c r="M174" s="59" t="s">
        <v>1582</v>
      </c>
      <c r="N174" s="13"/>
      <c r="O174" s="45">
        <f t="shared" si="92"/>
        <v>38</v>
      </c>
      <c r="P174" s="3"/>
      <c r="Q174" s="85" t="s">
        <v>1586</v>
      </c>
    </row>
    <row r="175" spans="1:17" s="4" customFormat="1" ht="18" customHeight="1">
      <c r="A175" s="3">
        <v>166</v>
      </c>
      <c r="B175" s="71" t="s">
        <v>1148</v>
      </c>
      <c r="C175" s="72" t="s">
        <v>1149</v>
      </c>
      <c r="D175" s="73" t="s">
        <v>158</v>
      </c>
      <c r="E175" s="51" t="s">
        <v>1165</v>
      </c>
      <c r="F175" s="78">
        <v>7.16</v>
      </c>
      <c r="G175" s="36"/>
      <c r="H175" s="36">
        <v>70</v>
      </c>
      <c r="I175" s="36"/>
      <c r="J175" s="106" t="str">
        <f t="shared" ref="J175:K176" si="93">IF(AND(F175&gt;=9,H175&gt;=90),"HSXS",IF(AND(F175&gt;=8,H175&gt;=80),"HSG",IF(AND(F175&gt;=7,H175&gt;=70),"HSK"," ")))</f>
        <v>HSK</v>
      </c>
      <c r="K175" s="86" t="str">
        <f t="shared" si="93"/>
        <v xml:space="preserve"> </v>
      </c>
      <c r="L175" s="86" t="str">
        <f t="shared" ref="L175:L176" si="94">IF(AND(J175="HSXS",K175="HSXS"),"HSXS",IF(AND(J175="HSG",K175="HSG"),"HSG",IF(AND(J175="HSK",K175="HSK"),"HSK",IF(AND(J175="HSXS",K175="HSG"),"HSG",IF(AND(J175="HSG",K175="HSXS"),"HSG",IF(AND(J175="HSG",K175="HSK"),"HSK",IF(AND(J175="HSK",K175="HSG"),"HSK"," ")))))))</f>
        <v xml:space="preserve"> </v>
      </c>
      <c r="M175" s="59" t="s">
        <v>1582</v>
      </c>
      <c r="N175" s="77" t="s">
        <v>94</v>
      </c>
      <c r="O175" s="45">
        <f t="shared" si="92"/>
        <v>35</v>
      </c>
      <c r="P175" s="3"/>
    </row>
    <row r="176" spans="1:17" s="4" customFormat="1" ht="18" customHeight="1">
      <c r="A176" s="3">
        <v>167</v>
      </c>
      <c r="B176" s="81" t="s">
        <v>1151</v>
      </c>
      <c r="C176" s="104" t="s">
        <v>1152</v>
      </c>
      <c r="D176" s="105" t="s">
        <v>754</v>
      </c>
      <c r="E176" s="51" t="s">
        <v>1165</v>
      </c>
      <c r="F176" s="78">
        <v>7.01</v>
      </c>
      <c r="G176" s="36"/>
      <c r="H176" s="36">
        <v>70</v>
      </c>
      <c r="I176" s="36"/>
      <c r="J176" s="106" t="str">
        <f t="shared" si="93"/>
        <v>HSK</v>
      </c>
      <c r="K176" s="86" t="str">
        <f t="shared" si="93"/>
        <v xml:space="preserve"> </v>
      </c>
      <c r="L176" s="86" t="str">
        <f t="shared" si="94"/>
        <v xml:space="preserve"> </v>
      </c>
      <c r="M176" s="59" t="s">
        <v>1582</v>
      </c>
      <c r="N176" s="77" t="s">
        <v>94</v>
      </c>
      <c r="O176" s="45">
        <f t="shared" ref="O176:O205" si="95">SUM(H176:I176)/2</f>
        <v>35</v>
      </c>
      <c r="P176" s="3"/>
      <c r="Q176" s="85" t="s">
        <v>1586</v>
      </c>
    </row>
    <row r="177" spans="1:17" s="4" customFormat="1" ht="18" customHeight="1">
      <c r="A177" s="3">
        <v>168</v>
      </c>
      <c r="B177" s="81" t="s">
        <v>1167</v>
      </c>
      <c r="C177" s="104" t="s">
        <v>1168</v>
      </c>
      <c r="D177" s="105" t="s">
        <v>228</v>
      </c>
      <c r="E177" s="51" t="s">
        <v>1170</v>
      </c>
      <c r="F177" s="78">
        <v>8.08</v>
      </c>
      <c r="G177" s="36"/>
      <c r="H177" s="36">
        <v>75</v>
      </c>
      <c r="I177" s="36"/>
      <c r="J177" s="106" t="str">
        <f t="shared" ref="J177:K206" si="96">IF(AND(F177&gt;=9,H177&gt;=90),"HSXS",IF(AND(F177&gt;=8,H177&gt;=80),"HSG",IF(AND(F177&gt;=7,H177&gt;=70),"HSK"," ")))</f>
        <v>HSK</v>
      </c>
      <c r="K177" s="86" t="str">
        <f t="shared" si="96"/>
        <v xml:space="preserve"> </v>
      </c>
      <c r="L177" s="86" t="str">
        <f t="shared" ref="L177" si="97">IF(AND(J177="HSXS",K177="HSXS"),"HSXS",IF(AND(J177="HSG",K177="HSG"),"HSG",IF(AND(J177="HSK",K177="HSK"),"HSK",IF(AND(J177="HSXS",K177="HSG"),"HSG",IF(AND(J177="HSG",K177="HSXS"),"HSG",IF(AND(J177="HSG",K177="HSK"),"HSK",IF(AND(J177="HSK",K177="HSG"),"HSK"," ")))))))</f>
        <v xml:space="preserve"> </v>
      </c>
      <c r="M177" s="59" t="s">
        <v>1582</v>
      </c>
      <c r="N177" s="77" t="s">
        <v>94</v>
      </c>
      <c r="O177" s="45">
        <f t="shared" ref="O177" si="98">SUM(H177:I177)/2</f>
        <v>37.5</v>
      </c>
      <c r="P177" s="3"/>
      <c r="Q177" s="85" t="s">
        <v>1586</v>
      </c>
    </row>
    <row r="178" spans="1:17" s="4" customFormat="1" ht="18" customHeight="1">
      <c r="A178" s="3">
        <v>169</v>
      </c>
      <c r="B178" s="81" t="s">
        <v>1178</v>
      </c>
      <c r="C178" s="104" t="s">
        <v>168</v>
      </c>
      <c r="D178" s="105" t="s">
        <v>274</v>
      </c>
      <c r="E178" s="51" t="s">
        <v>1182</v>
      </c>
      <c r="F178" s="36">
        <v>7.47</v>
      </c>
      <c r="G178" s="36"/>
      <c r="H178" s="36">
        <v>80</v>
      </c>
      <c r="I178" s="36"/>
      <c r="J178" s="106" t="str">
        <f t="shared" ref="J178:K178" si="99">IF(AND(F178&gt;=9,H178&gt;=90),"HSXS",IF(AND(F178&gt;=8,H178&gt;=80),"HSG",IF(AND(F178&gt;=7,H178&gt;=70),"HSK"," ")))</f>
        <v>HSK</v>
      </c>
      <c r="K178" s="86" t="str">
        <f t="shared" si="99"/>
        <v xml:space="preserve"> </v>
      </c>
      <c r="L178" s="86" t="str">
        <f t="shared" ref="L178" si="100">IF(AND(J178="HSXS",K178="HSXS"),"HSXS",IF(AND(J178="HSG",K178="HSG"),"HSG",IF(AND(J178="HSK",K178="HSK"),"HSK",IF(AND(J178="HSXS",K178="HSG"),"HSG",IF(AND(J178="HSG",K178="HSXS"),"HSG",IF(AND(J178="HSG",K178="HSK"),"HSK",IF(AND(J178="HSK",K178="HSG"),"HSK"," ")))))))</f>
        <v xml:space="preserve"> </v>
      </c>
      <c r="M178" s="59" t="s">
        <v>1582</v>
      </c>
      <c r="N178" s="13"/>
      <c r="O178" s="45">
        <f t="shared" ref="O178" si="101">SUM(H178:I178)/2</f>
        <v>40</v>
      </c>
      <c r="P178" s="3"/>
      <c r="Q178" s="85" t="s">
        <v>1586</v>
      </c>
    </row>
    <row r="179" spans="1:17" s="4" customFormat="1" ht="18" customHeight="1">
      <c r="A179" s="3">
        <v>170</v>
      </c>
      <c r="B179" s="81" t="s">
        <v>1185</v>
      </c>
      <c r="C179" s="104" t="s">
        <v>630</v>
      </c>
      <c r="D179" s="105" t="s">
        <v>284</v>
      </c>
      <c r="E179" s="51" t="s">
        <v>1186</v>
      </c>
      <c r="F179" s="78">
        <v>7.3</v>
      </c>
      <c r="G179" s="36"/>
      <c r="H179" s="36">
        <v>70</v>
      </c>
      <c r="I179" s="36"/>
      <c r="J179" s="106" t="str">
        <f t="shared" ref="J179:K179" si="102">IF(AND(F179&gt;=9,H179&gt;=90),"HSXS",IF(AND(F179&gt;=8,H179&gt;=80),"HSG",IF(AND(F179&gt;=7,H179&gt;=70),"HSK"," ")))</f>
        <v>HSK</v>
      </c>
      <c r="K179" s="86" t="str">
        <f t="shared" si="102"/>
        <v xml:space="preserve"> </v>
      </c>
      <c r="L179" s="86" t="str">
        <f t="shared" ref="L179" si="103">IF(AND(J179="HSXS",K179="HSXS"),"HSXS",IF(AND(J179="HSG",K179="HSG"),"HSG",IF(AND(J179="HSK",K179="HSK"),"HSK",IF(AND(J179="HSXS",K179="HSG"),"HSG",IF(AND(J179="HSG",K179="HSXS"),"HSG",IF(AND(J179="HSG",K179="HSK"),"HSK",IF(AND(J179="HSK",K179="HSG"),"HSK"," ")))))))</f>
        <v xml:space="preserve"> </v>
      </c>
      <c r="M179" s="59" t="s">
        <v>1582</v>
      </c>
      <c r="N179" s="77" t="s">
        <v>94</v>
      </c>
      <c r="O179" s="45">
        <f t="shared" ref="O179" si="104">SUM(H179:I179)/2</f>
        <v>35</v>
      </c>
      <c r="P179" s="3"/>
      <c r="Q179" s="85" t="s">
        <v>1586</v>
      </c>
    </row>
    <row r="180" spans="1:17" s="4" customFormat="1" ht="18" customHeight="1">
      <c r="A180" s="3">
        <v>171</v>
      </c>
      <c r="B180" s="81" t="s">
        <v>1202</v>
      </c>
      <c r="C180" s="104" t="s">
        <v>1203</v>
      </c>
      <c r="D180" s="105" t="s">
        <v>493</v>
      </c>
      <c r="E180" s="51" t="s">
        <v>1204</v>
      </c>
      <c r="F180" s="78">
        <v>7</v>
      </c>
      <c r="G180" s="36"/>
      <c r="H180" s="36">
        <v>70</v>
      </c>
      <c r="I180" s="36"/>
      <c r="J180" s="106" t="str">
        <f t="shared" ref="J180:K180" si="105">IF(AND(F180&gt;=9,H180&gt;=90),"HSXS",IF(AND(F180&gt;=8,H180&gt;=80),"HSG",IF(AND(F180&gt;=7,H180&gt;=70),"HSK"," ")))</f>
        <v>HSK</v>
      </c>
      <c r="K180" s="86" t="str">
        <f t="shared" si="105"/>
        <v xml:space="preserve"> </v>
      </c>
      <c r="L180" s="86" t="str">
        <f t="shared" ref="L180" si="106">IF(AND(J180="HSXS",K180="HSXS"),"HSXS",IF(AND(J180="HSG",K180="HSG"),"HSG",IF(AND(J180="HSK",K180="HSK"),"HSK",IF(AND(J180="HSXS",K180="HSG"),"HSG",IF(AND(J180="HSG",K180="HSXS"),"HSG",IF(AND(J180="HSG",K180="HSK"),"HSK",IF(AND(J180="HSK",K180="HSG"),"HSK"," ")))))))</f>
        <v xml:space="preserve"> </v>
      </c>
      <c r="M180" s="59" t="s">
        <v>1582</v>
      </c>
      <c r="N180" s="77" t="s">
        <v>94</v>
      </c>
      <c r="O180" s="45">
        <f t="shared" ref="O180" si="107">SUM(H180:I180)/2</f>
        <v>35</v>
      </c>
      <c r="P180" s="3"/>
      <c r="Q180" s="85" t="s">
        <v>1586</v>
      </c>
    </row>
    <row r="181" spans="1:17" s="4" customFormat="1" ht="18" customHeight="1">
      <c r="A181" s="3">
        <v>172</v>
      </c>
      <c r="B181" s="81" t="s">
        <v>1219</v>
      </c>
      <c r="C181" s="104" t="s">
        <v>1220</v>
      </c>
      <c r="D181" s="105" t="s">
        <v>367</v>
      </c>
      <c r="E181" s="51" t="s">
        <v>1224</v>
      </c>
      <c r="F181" s="78">
        <v>7.38</v>
      </c>
      <c r="G181" s="36"/>
      <c r="H181" s="36">
        <v>72</v>
      </c>
      <c r="I181" s="36"/>
      <c r="J181" s="106" t="str">
        <f t="shared" ref="J181:K186" si="108">IF(AND(F181&gt;=9,H181&gt;=90),"HSXS",IF(AND(F181&gt;=8,H181&gt;=80),"HSG",IF(AND(F181&gt;=7,H181&gt;=70),"HSK"," ")))</f>
        <v>HSK</v>
      </c>
      <c r="K181" s="86" t="str">
        <f t="shared" si="108"/>
        <v xml:space="preserve"> </v>
      </c>
      <c r="L181" s="86" t="str">
        <f t="shared" ref="L181:L182" si="109">IF(AND(J181="HSXS",K181="HSXS"),"HSXS",IF(AND(J181="HSG",K181="HSG"),"HSG",IF(AND(J181="HSK",K181="HSK"),"HSK",IF(AND(J181="HSXS",K181="HSG"),"HSG",IF(AND(J181="HSG",K181="HSXS"),"HSG",IF(AND(J181="HSG",K181="HSK"),"HSK",IF(AND(J181="HSK",K181="HSG"),"HSK"," ")))))))</f>
        <v xml:space="preserve"> </v>
      </c>
      <c r="M181" s="59" t="s">
        <v>1582</v>
      </c>
      <c r="N181" s="77" t="s">
        <v>94</v>
      </c>
      <c r="O181" s="45">
        <f t="shared" ref="O181:O190" si="110">SUM(H181:I181)/2</f>
        <v>36</v>
      </c>
      <c r="P181" s="3"/>
      <c r="Q181" s="85" t="s">
        <v>1586</v>
      </c>
    </row>
    <row r="182" spans="1:17" s="4" customFormat="1" ht="18" customHeight="1">
      <c r="A182" s="3">
        <v>173</v>
      </c>
      <c r="B182" s="81" t="s">
        <v>1221</v>
      </c>
      <c r="C182" s="104" t="s">
        <v>83</v>
      </c>
      <c r="D182" s="105" t="s">
        <v>394</v>
      </c>
      <c r="E182" s="51" t="s">
        <v>1224</v>
      </c>
      <c r="F182" s="78">
        <v>7.13</v>
      </c>
      <c r="G182" s="36"/>
      <c r="H182" s="36">
        <v>77</v>
      </c>
      <c r="I182" s="36"/>
      <c r="J182" s="106" t="str">
        <f t="shared" si="108"/>
        <v>HSK</v>
      </c>
      <c r="K182" s="86" t="str">
        <f t="shared" si="108"/>
        <v xml:space="preserve"> </v>
      </c>
      <c r="L182" s="86" t="str">
        <f t="shared" si="109"/>
        <v xml:space="preserve"> </v>
      </c>
      <c r="M182" s="59" t="s">
        <v>1582</v>
      </c>
      <c r="N182" s="77"/>
      <c r="O182" s="45">
        <f t="shared" si="110"/>
        <v>38.5</v>
      </c>
      <c r="P182" s="3"/>
      <c r="Q182" s="85" t="s">
        <v>1586</v>
      </c>
    </row>
    <row r="183" spans="1:17" s="4" customFormat="1" ht="18" customHeight="1">
      <c r="A183" s="3">
        <v>174</v>
      </c>
      <c r="B183" s="81" t="s">
        <v>1222</v>
      </c>
      <c r="C183" s="104" t="s">
        <v>1223</v>
      </c>
      <c r="D183" s="105" t="s">
        <v>305</v>
      </c>
      <c r="E183" s="51" t="s">
        <v>1224</v>
      </c>
      <c r="F183" s="78">
        <v>7.09</v>
      </c>
      <c r="G183" s="36"/>
      <c r="H183" s="36">
        <v>78</v>
      </c>
      <c r="I183" s="36"/>
      <c r="J183" s="106" t="str">
        <f t="shared" si="108"/>
        <v>HSK</v>
      </c>
      <c r="K183" s="86" t="str">
        <f t="shared" si="108"/>
        <v xml:space="preserve"> </v>
      </c>
      <c r="L183" s="86" t="str">
        <f t="shared" ref="L183:L186" si="111">IF(AND(J183="HSXS",K183="HSXS"),"HSXS",IF(AND(J183="HSG",K183="HSG"),"HSG",IF(AND(J183="HSK",K183="HSK"),"HSK",IF(AND(J183="HSXS",K183="HSG"),"HSG",IF(AND(J183="HSG",K183="HSXS"),"HSG",IF(AND(J183="HSG",K183="HSK"),"HSK",IF(AND(J183="HSK",K183="HSG"),"HSK"," ")))))))</f>
        <v xml:space="preserve"> </v>
      </c>
      <c r="M183" s="59" t="s">
        <v>1582</v>
      </c>
      <c r="N183" s="77" t="s">
        <v>94</v>
      </c>
      <c r="O183" s="45">
        <f t="shared" si="110"/>
        <v>39</v>
      </c>
      <c r="P183" s="3"/>
      <c r="Q183" s="85" t="s">
        <v>1586</v>
      </c>
    </row>
    <row r="184" spans="1:17" s="4" customFormat="1" ht="18" customHeight="1">
      <c r="A184" s="3">
        <v>175</v>
      </c>
      <c r="B184" s="71" t="s">
        <v>1227</v>
      </c>
      <c r="C184" s="72" t="s">
        <v>795</v>
      </c>
      <c r="D184" s="73" t="s">
        <v>1166</v>
      </c>
      <c r="E184" s="51" t="s">
        <v>1255</v>
      </c>
      <c r="F184" s="78">
        <v>7.47</v>
      </c>
      <c r="G184" s="78"/>
      <c r="H184" s="36">
        <v>71</v>
      </c>
      <c r="I184" s="36"/>
      <c r="J184" s="106" t="str">
        <f t="shared" si="108"/>
        <v>HSK</v>
      </c>
      <c r="K184" s="86" t="str">
        <f t="shared" si="108"/>
        <v xml:space="preserve"> </v>
      </c>
      <c r="L184" s="86" t="str">
        <f t="shared" si="111"/>
        <v xml:space="preserve"> </v>
      </c>
      <c r="M184" s="59" t="s">
        <v>1582</v>
      </c>
      <c r="N184" s="77"/>
      <c r="O184" s="45">
        <f t="shared" si="110"/>
        <v>35.5</v>
      </c>
      <c r="P184" s="3"/>
    </row>
    <row r="185" spans="1:17" s="4" customFormat="1" ht="18" customHeight="1">
      <c r="A185" s="3">
        <v>176</v>
      </c>
      <c r="B185" s="81" t="s">
        <v>1228</v>
      </c>
      <c r="C185" s="104" t="s">
        <v>460</v>
      </c>
      <c r="D185" s="105" t="s">
        <v>203</v>
      </c>
      <c r="E185" s="51" t="s">
        <v>1255</v>
      </c>
      <c r="F185" s="78">
        <v>7.12</v>
      </c>
      <c r="G185" s="36"/>
      <c r="H185" s="36">
        <v>70</v>
      </c>
      <c r="I185" s="36"/>
      <c r="J185" s="106" t="str">
        <f t="shared" si="108"/>
        <v>HSK</v>
      </c>
      <c r="K185" s="86" t="str">
        <f t="shared" si="108"/>
        <v xml:space="preserve"> </v>
      </c>
      <c r="L185" s="86" t="str">
        <f t="shared" si="111"/>
        <v xml:space="preserve"> </v>
      </c>
      <c r="M185" s="59" t="s">
        <v>1582</v>
      </c>
      <c r="N185" s="77"/>
      <c r="O185" s="45">
        <f t="shared" si="110"/>
        <v>35</v>
      </c>
      <c r="P185" s="3"/>
      <c r="Q185" s="85" t="s">
        <v>1586</v>
      </c>
    </row>
    <row r="186" spans="1:17" s="4" customFormat="1" ht="18" customHeight="1">
      <c r="A186" s="3">
        <v>177</v>
      </c>
      <c r="B186" s="81" t="s">
        <v>1229</v>
      </c>
      <c r="C186" s="104" t="s">
        <v>161</v>
      </c>
      <c r="D186" s="105" t="s">
        <v>447</v>
      </c>
      <c r="E186" s="51" t="s">
        <v>1255</v>
      </c>
      <c r="F186" s="78">
        <v>7.05</v>
      </c>
      <c r="G186" s="36"/>
      <c r="H186" s="36">
        <v>70</v>
      </c>
      <c r="I186" s="36"/>
      <c r="J186" s="106" t="str">
        <f t="shared" si="108"/>
        <v>HSK</v>
      </c>
      <c r="K186" s="86" t="str">
        <f t="shared" si="108"/>
        <v xml:space="preserve"> </v>
      </c>
      <c r="L186" s="86" t="str">
        <f t="shared" si="111"/>
        <v xml:space="preserve"> </v>
      </c>
      <c r="M186" s="59" t="s">
        <v>1582</v>
      </c>
      <c r="N186" s="77"/>
      <c r="O186" s="45">
        <f t="shared" si="110"/>
        <v>35</v>
      </c>
      <c r="P186" s="3"/>
      <c r="Q186" s="85" t="s">
        <v>1586</v>
      </c>
    </row>
    <row r="187" spans="1:17" s="4" customFormat="1" ht="18" customHeight="1">
      <c r="A187" s="3">
        <v>178</v>
      </c>
      <c r="B187" s="81" t="s">
        <v>1230</v>
      </c>
      <c r="C187" s="104" t="s">
        <v>252</v>
      </c>
      <c r="D187" s="105" t="s">
        <v>103</v>
      </c>
      <c r="E187" s="51" t="s">
        <v>1255</v>
      </c>
      <c r="F187" s="78">
        <v>7.1</v>
      </c>
      <c r="G187" s="36"/>
      <c r="H187" s="36">
        <v>72</v>
      </c>
      <c r="I187" s="36"/>
      <c r="J187" s="106" t="str">
        <f t="shared" ref="J187:K189" si="112">IF(AND(F187&gt;=9,H187&gt;=90),"HSXS",IF(AND(F187&gt;=8,H187&gt;=80),"HSG",IF(AND(F187&gt;=7,H187&gt;=70),"HSK"," ")))</f>
        <v>HSK</v>
      </c>
      <c r="K187" s="86" t="str">
        <f t="shared" si="112"/>
        <v xml:space="preserve"> </v>
      </c>
      <c r="L187" s="86" t="str">
        <f t="shared" ref="L187:L193" si="113">IF(AND(J187="HSXS",K187="HSXS"),"HSXS",IF(AND(J187="HSG",K187="HSG"),"HSG",IF(AND(J187="HSK",K187="HSK"),"HSK",IF(AND(J187="HSXS",K187="HSG"),"HSG",IF(AND(J187="HSG",K187="HSXS"),"HSG",IF(AND(J187="HSG",K187="HSK"),"HSK",IF(AND(J187="HSK",K187="HSG"),"HSK"," ")))))))</f>
        <v xml:space="preserve"> </v>
      </c>
      <c r="M187" s="59" t="s">
        <v>1582</v>
      </c>
      <c r="N187" s="77"/>
      <c r="O187" s="45">
        <f t="shared" si="110"/>
        <v>36</v>
      </c>
      <c r="P187" s="3"/>
      <c r="Q187" s="85" t="s">
        <v>1586</v>
      </c>
    </row>
    <row r="188" spans="1:17" s="4" customFormat="1" ht="18" customHeight="1">
      <c r="A188" s="3">
        <v>179</v>
      </c>
      <c r="B188" s="71" t="s">
        <v>1231</v>
      </c>
      <c r="C188" s="72" t="s">
        <v>320</v>
      </c>
      <c r="D188" s="73" t="s">
        <v>374</v>
      </c>
      <c r="E188" s="51" t="s">
        <v>1255</v>
      </c>
      <c r="F188" s="78">
        <v>7.85</v>
      </c>
      <c r="G188" s="36"/>
      <c r="H188" s="36">
        <v>72</v>
      </c>
      <c r="I188" s="36"/>
      <c r="J188" s="106" t="str">
        <f t="shared" si="112"/>
        <v>HSK</v>
      </c>
      <c r="K188" s="86" t="str">
        <f t="shared" si="112"/>
        <v xml:space="preserve"> </v>
      </c>
      <c r="L188" s="86" t="str">
        <f t="shared" si="113"/>
        <v xml:space="preserve"> </v>
      </c>
      <c r="M188" s="59" t="s">
        <v>1582</v>
      </c>
      <c r="N188" s="77"/>
      <c r="O188" s="45">
        <f t="shared" si="110"/>
        <v>36</v>
      </c>
      <c r="P188" s="3"/>
    </row>
    <row r="189" spans="1:17" s="4" customFormat="1" ht="18" customHeight="1">
      <c r="A189" s="3">
        <v>180</v>
      </c>
      <c r="B189" s="71" t="s">
        <v>1232</v>
      </c>
      <c r="C189" s="72" t="s">
        <v>188</v>
      </c>
      <c r="D189" s="73" t="s">
        <v>374</v>
      </c>
      <c r="E189" s="51" t="s">
        <v>1255</v>
      </c>
      <c r="F189" s="78">
        <v>7.34</v>
      </c>
      <c r="G189" s="36"/>
      <c r="H189" s="36">
        <v>73</v>
      </c>
      <c r="I189" s="36"/>
      <c r="J189" s="106" t="str">
        <f t="shared" si="112"/>
        <v>HSK</v>
      </c>
      <c r="K189" s="86" t="str">
        <f t="shared" si="112"/>
        <v xml:space="preserve"> </v>
      </c>
      <c r="L189" s="86" t="str">
        <f t="shared" si="113"/>
        <v xml:space="preserve"> </v>
      </c>
      <c r="M189" s="59" t="s">
        <v>1582</v>
      </c>
      <c r="N189" s="77"/>
      <c r="O189" s="45">
        <f t="shared" si="110"/>
        <v>36.5</v>
      </c>
      <c r="P189" s="3"/>
    </row>
    <row r="190" spans="1:17" s="4" customFormat="1" ht="18" customHeight="1">
      <c r="A190" s="3">
        <v>181</v>
      </c>
      <c r="B190" s="71" t="s">
        <v>1236</v>
      </c>
      <c r="C190" s="72" t="s">
        <v>1237</v>
      </c>
      <c r="D190" s="73" t="s">
        <v>104</v>
      </c>
      <c r="E190" s="51" t="s">
        <v>1255</v>
      </c>
      <c r="F190" s="78">
        <v>7.64</v>
      </c>
      <c r="G190" s="78"/>
      <c r="H190" s="36">
        <v>71</v>
      </c>
      <c r="I190" s="36"/>
      <c r="J190" s="106" t="str">
        <f t="shared" ref="J190:K193" si="114">IF(AND(F190&gt;=9,H190&gt;=90),"HSXS",IF(AND(F190&gt;=8,H190&gt;=80),"HSG",IF(AND(F190&gt;=7,H190&gt;=70),"HSK"," ")))</f>
        <v>HSK</v>
      </c>
      <c r="K190" s="86" t="str">
        <f t="shared" si="114"/>
        <v xml:space="preserve"> </v>
      </c>
      <c r="L190" s="86" t="str">
        <f t="shared" si="113"/>
        <v xml:space="preserve"> </v>
      </c>
      <c r="M190" s="59" t="s">
        <v>1582</v>
      </c>
      <c r="N190" s="77" t="s">
        <v>94</v>
      </c>
      <c r="O190" s="45">
        <f t="shared" si="110"/>
        <v>35.5</v>
      </c>
      <c r="P190" s="3"/>
    </row>
    <row r="191" spans="1:17" s="4" customFormat="1" ht="18" customHeight="1">
      <c r="A191" s="3">
        <v>182</v>
      </c>
      <c r="B191" s="81" t="s">
        <v>1241</v>
      </c>
      <c r="C191" s="104" t="s">
        <v>403</v>
      </c>
      <c r="D191" s="105" t="s">
        <v>459</v>
      </c>
      <c r="E191" s="51" t="s">
        <v>1255</v>
      </c>
      <c r="F191" s="78">
        <v>7.1</v>
      </c>
      <c r="G191" s="36"/>
      <c r="H191" s="36">
        <v>72</v>
      </c>
      <c r="I191" s="36"/>
      <c r="J191" s="106" t="str">
        <f t="shared" si="114"/>
        <v>HSK</v>
      </c>
      <c r="K191" s="86" t="str">
        <f t="shared" si="114"/>
        <v xml:space="preserve"> </v>
      </c>
      <c r="L191" s="86" t="str">
        <f t="shared" si="113"/>
        <v xml:space="preserve"> </v>
      </c>
      <c r="M191" s="59" t="s">
        <v>1582</v>
      </c>
      <c r="N191" s="77"/>
      <c r="O191" s="45">
        <f t="shared" ref="O191:O196" si="115">SUM(H191:I191)/2</f>
        <v>36</v>
      </c>
      <c r="P191" s="3"/>
      <c r="Q191" s="85" t="s">
        <v>1586</v>
      </c>
    </row>
    <row r="192" spans="1:17" s="4" customFormat="1" ht="18" customHeight="1">
      <c r="A192" s="3">
        <v>183</v>
      </c>
      <c r="B192" s="81" t="s">
        <v>1244</v>
      </c>
      <c r="C192" s="104" t="s">
        <v>1245</v>
      </c>
      <c r="D192" s="105" t="s">
        <v>26</v>
      </c>
      <c r="E192" s="51" t="s">
        <v>1255</v>
      </c>
      <c r="F192" s="78">
        <v>7.39</v>
      </c>
      <c r="G192" s="36"/>
      <c r="H192" s="36">
        <v>70</v>
      </c>
      <c r="I192" s="36"/>
      <c r="J192" s="106" t="str">
        <f t="shared" si="114"/>
        <v>HSK</v>
      </c>
      <c r="K192" s="86" t="str">
        <f t="shared" si="114"/>
        <v xml:space="preserve"> </v>
      </c>
      <c r="L192" s="86" t="str">
        <f t="shared" si="113"/>
        <v xml:space="preserve"> </v>
      </c>
      <c r="M192" s="59" t="s">
        <v>1582</v>
      </c>
      <c r="N192" s="77"/>
      <c r="O192" s="45">
        <f t="shared" si="115"/>
        <v>35</v>
      </c>
      <c r="P192" s="3"/>
      <c r="Q192" s="85" t="s">
        <v>1586</v>
      </c>
    </row>
    <row r="193" spans="1:17" s="4" customFormat="1" ht="18" customHeight="1">
      <c r="A193" s="3">
        <v>184</v>
      </c>
      <c r="B193" s="81" t="s">
        <v>1248</v>
      </c>
      <c r="C193" s="104" t="s">
        <v>1249</v>
      </c>
      <c r="D193" s="105" t="s">
        <v>254</v>
      </c>
      <c r="E193" s="51" t="s">
        <v>1255</v>
      </c>
      <c r="F193" s="78">
        <v>7.61</v>
      </c>
      <c r="G193" s="36"/>
      <c r="H193" s="36">
        <v>70</v>
      </c>
      <c r="I193" s="36"/>
      <c r="J193" s="106" t="str">
        <f t="shared" si="114"/>
        <v>HSK</v>
      </c>
      <c r="K193" s="86" t="str">
        <f t="shared" si="114"/>
        <v xml:space="preserve"> </v>
      </c>
      <c r="L193" s="86" t="str">
        <f t="shared" si="113"/>
        <v xml:space="preserve"> </v>
      </c>
      <c r="M193" s="59" t="s">
        <v>1582</v>
      </c>
      <c r="N193" s="77" t="s">
        <v>94</v>
      </c>
      <c r="O193" s="45">
        <f t="shared" si="115"/>
        <v>35</v>
      </c>
      <c r="P193" s="3"/>
      <c r="Q193" s="85" t="s">
        <v>1586</v>
      </c>
    </row>
    <row r="194" spans="1:17" s="16" customFormat="1" ht="18" customHeight="1">
      <c r="A194" s="3">
        <v>185</v>
      </c>
      <c r="B194" s="71" t="s">
        <v>1253</v>
      </c>
      <c r="C194" s="72" t="s">
        <v>1254</v>
      </c>
      <c r="D194" s="73" t="s">
        <v>144</v>
      </c>
      <c r="E194" s="51" t="s">
        <v>1255</v>
      </c>
      <c r="F194" s="78">
        <v>7.92</v>
      </c>
      <c r="G194" s="36"/>
      <c r="H194" s="36">
        <v>72</v>
      </c>
      <c r="I194" s="36"/>
      <c r="J194" s="106" t="str">
        <f t="shared" ref="J194:K196" si="116">IF(AND(F194&gt;=9,H194&gt;=90),"HSXS",IF(AND(F194&gt;=8,H194&gt;=80),"HSG",IF(AND(F194&gt;=7,H194&gt;=70),"HSK"," ")))</f>
        <v>HSK</v>
      </c>
      <c r="K194" s="86" t="str">
        <f t="shared" si="116"/>
        <v xml:space="preserve"> </v>
      </c>
      <c r="L194" s="86" t="str">
        <f t="shared" ref="L194:L196" si="117">IF(AND(J194="HSXS",K194="HSXS"),"HSXS",IF(AND(J194="HSG",K194="HSG"),"HSG",IF(AND(J194="HSK",K194="HSK"),"HSK",IF(AND(J194="HSXS",K194="HSG"),"HSG",IF(AND(J194="HSG",K194="HSXS"),"HSG",IF(AND(J194="HSG",K194="HSK"),"HSK",IF(AND(J194="HSK",K194="HSG"),"HSK"," ")))))))</f>
        <v xml:space="preserve"> </v>
      </c>
      <c r="M194" s="59" t="s">
        <v>1582</v>
      </c>
      <c r="N194" s="77" t="s">
        <v>94</v>
      </c>
      <c r="O194" s="45">
        <f t="shared" si="115"/>
        <v>36</v>
      </c>
      <c r="P194" s="36"/>
      <c r="Q194" s="4"/>
    </row>
    <row r="195" spans="1:17" s="4" customFormat="1" ht="18" customHeight="1">
      <c r="A195" s="3">
        <v>186</v>
      </c>
      <c r="B195" s="81" t="s">
        <v>1256</v>
      </c>
      <c r="C195" s="104" t="s">
        <v>1257</v>
      </c>
      <c r="D195" s="105" t="s">
        <v>347</v>
      </c>
      <c r="E195" s="51" t="s">
        <v>1274</v>
      </c>
      <c r="F195" s="78">
        <v>7.32</v>
      </c>
      <c r="G195" s="36"/>
      <c r="H195" s="36">
        <v>70</v>
      </c>
      <c r="I195" s="36"/>
      <c r="J195" s="106" t="str">
        <f t="shared" si="116"/>
        <v>HSK</v>
      </c>
      <c r="K195" s="86" t="str">
        <f t="shared" si="116"/>
        <v xml:space="preserve"> </v>
      </c>
      <c r="L195" s="86" t="str">
        <f t="shared" si="117"/>
        <v xml:space="preserve"> </v>
      </c>
      <c r="M195" s="59" t="s">
        <v>1582</v>
      </c>
      <c r="N195" s="77"/>
      <c r="O195" s="45">
        <f t="shared" si="115"/>
        <v>35</v>
      </c>
      <c r="P195" s="3"/>
      <c r="Q195" s="85" t="s">
        <v>1586</v>
      </c>
    </row>
    <row r="196" spans="1:17" s="4" customFormat="1" ht="18" customHeight="1">
      <c r="A196" s="3">
        <v>187</v>
      </c>
      <c r="B196" s="81" t="s">
        <v>1259</v>
      </c>
      <c r="C196" s="104" t="s">
        <v>69</v>
      </c>
      <c r="D196" s="105" t="s">
        <v>116</v>
      </c>
      <c r="E196" s="51" t="s">
        <v>1274</v>
      </c>
      <c r="F196" s="78">
        <v>7.55</v>
      </c>
      <c r="G196" s="36"/>
      <c r="H196" s="36">
        <v>70</v>
      </c>
      <c r="I196" s="36"/>
      <c r="J196" s="106" t="str">
        <f t="shared" si="116"/>
        <v>HSK</v>
      </c>
      <c r="K196" s="86" t="str">
        <f t="shared" si="116"/>
        <v xml:space="preserve"> </v>
      </c>
      <c r="L196" s="86" t="str">
        <f t="shared" si="117"/>
        <v xml:space="preserve"> </v>
      </c>
      <c r="M196" s="59" t="s">
        <v>1582</v>
      </c>
      <c r="N196" s="77" t="s">
        <v>94</v>
      </c>
      <c r="O196" s="45">
        <f t="shared" si="115"/>
        <v>35</v>
      </c>
      <c r="P196" s="3"/>
      <c r="Q196" s="85" t="s">
        <v>1586</v>
      </c>
    </row>
    <row r="197" spans="1:17" s="4" customFormat="1" ht="18" customHeight="1">
      <c r="A197" s="3">
        <v>188</v>
      </c>
      <c r="B197" s="81" t="s">
        <v>1282</v>
      </c>
      <c r="C197" s="104" t="s">
        <v>648</v>
      </c>
      <c r="D197" s="105" t="s">
        <v>359</v>
      </c>
      <c r="E197" s="51" t="s">
        <v>1292</v>
      </c>
      <c r="F197" s="78">
        <v>7.5</v>
      </c>
      <c r="G197" s="36"/>
      <c r="H197" s="36">
        <v>75</v>
      </c>
      <c r="I197" s="36"/>
      <c r="J197" s="106" t="str">
        <f t="shared" ref="J197:K197" si="118">IF(AND(F197&gt;=9,H197&gt;=90),"HSXS",IF(AND(F197&gt;=8,H197&gt;=80),"HSG",IF(AND(F197&gt;=7,H197&gt;=70),"HSK"," ")))</f>
        <v>HSK</v>
      </c>
      <c r="K197" s="86" t="str">
        <f t="shared" si="118"/>
        <v xml:space="preserve"> </v>
      </c>
      <c r="L197" s="86" t="str">
        <f t="shared" ref="L197" si="119">IF(AND(J197="HSXS",K197="HSXS"),"HSXS",IF(AND(J197="HSG",K197="HSG"),"HSG",IF(AND(J197="HSK",K197="HSK"),"HSK",IF(AND(J197="HSXS",K197="HSG"),"HSG",IF(AND(J197="HSG",K197="HSXS"),"HSG",IF(AND(J197="HSG",K197="HSK"),"HSK",IF(AND(J197="HSK",K197="HSG"),"HSK"," ")))))))</f>
        <v xml:space="preserve"> </v>
      </c>
      <c r="M197" s="59" t="s">
        <v>1582</v>
      </c>
      <c r="N197" s="77" t="s">
        <v>94</v>
      </c>
      <c r="O197" s="45">
        <f t="shared" ref="O197:O200" si="120">SUM(H197:I197)/2</f>
        <v>37.5</v>
      </c>
      <c r="P197" s="3"/>
      <c r="Q197" s="85" t="s">
        <v>1586</v>
      </c>
    </row>
    <row r="198" spans="1:17" s="4" customFormat="1" ht="18" customHeight="1">
      <c r="A198" s="3">
        <v>189</v>
      </c>
      <c r="B198" s="71" t="s">
        <v>1286</v>
      </c>
      <c r="C198" s="72" t="s">
        <v>105</v>
      </c>
      <c r="D198" s="73" t="s">
        <v>491</v>
      </c>
      <c r="E198" s="51" t="s">
        <v>1292</v>
      </c>
      <c r="F198" s="36">
        <v>7.65</v>
      </c>
      <c r="G198" s="36"/>
      <c r="H198" s="36">
        <v>80</v>
      </c>
      <c r="I198" s="36"/>
      <c r="J198" s="106" t="str">
        <f t="shared" ref="J198:K201" si="121">IF(AND(F198&gt;=9,H198&gt;=90),"HSXS",IF(AND(F198&gt;=8,H198&gt;=80),"HSG",IF(AND(F198&gt;=7,H198&gt;=70),"HSK"," ")))</f>
        <v>HSK</v>
      </c>
      <c r="K198" s="86" t="str">
        <f t="shared" si="121"/>
        <v xml:space="preserve"> </v>
      </c>
      <c r="L198" s="86" t="str">
        <f t="shared" ref="L198:L199" si="122">IF(AND(J198="HSXS",K198="HSXS"),"HSXS",IF(AND(J198="HSG",K198="HSG"),"HSG",IF(AND(J198="HSK",K198="HSK"),"HSK",IF(AND(J198="HSXS",K198="HSG"),"HSG",IF(AND(J198="HSG",K198="HSXS"),"HSG",IF(AND(J198="HSG",K198="HSK"),"HSK",IF(AND(J198="HSK",K198="HSG"),"HSK"," ")))))))</f>
        <v xml:space="preserve"> </v>
      </c>
      <c r="M198" s="59" t="s">
        <v>1582</v>
      </c>
      <c r="N198" s="77"/>
      <c r="O198" s="45">
        <f t="shared" si="120"/>
        <v>40</v>
      </c>
      <c r="P198" s="3"/>
    </row>
    <row r="199" spans="1:17" s="4" customFormat="1" ht="18" customHeight="1">
      <c r="A199" s="3">
        <v>190</v>
      </c>
      <c r="B199" s="71" t="s">
        <v>1288</v>
      </c>
      <c r="C199" s="72" t="s">
        <v>1289</v>
      </c>
      <c r="D199" s="73" t="s">
        <v>335</v>
      </c>
      <c r="E199" s="51" t="s">
        <v>1292</v>
      </c>
      <c r="F199" s="36">
        <v>7.28</v>
      </c>
      <c r="G199" s="36"/>
      <c r="H199" s="36">
        <v>70</v>
      </c>
      <c r="I199" s="36"/>
      <c r="J199" s="106" t="str">
        <f t="shared" si="121"/>
        <v>HSK</v>
      </c>
      <c r="K199" s="86" t="str">
        <f t="shared" si="121"/>
        <v xml:space="preserve"> </v>
      </c>
      <c r="L199" s="86" t="str">
        <f t="shared" si="122"/>
        <v xml:space="preserve"> </v>
      </c>
      <c r="M199" s="59" t="s">
        <v>1582</v>
      </c>
      <c r="N199" s="77"/>
      <c r="O199" s="45">
        <f t="shared" si="120"/>
        <v>35</v>
      </c>
      <c r="P199" s="3"/>
    </row>
    <row r="200" spans="1:17" s="4" customFormat="1" ht="18" customHeight="1">
      <c r="A200" s="3">
        <v>191</v>
      </c>
      <c r="B200" s="81" t="s">
        <v>1290</v>
      </c>
      <c r="C200" s="104" t="s">
        <v>1161</v>
      </c>
      <c r="D200" s="105" t="s">
        <v>444</v>
      </c>
      <c r="E200" s="51" t="s">
        <v>1292</v>
      </c>
      <c r="F200" s="36">
        <v>7.83</v>
      </c>
      <c r="G200" s="36"/>
      <c r="H200" s="36">
        <v>78</v>
      </c>
      <c r="I200" s="36"/>
      <c r="J200" s="106" t="str">
        <f t="shared" ref="J200:K203" si="123">IF(AND(F200&gt;=9,H200&gt;=90),"HSXS",IF(AND(F200&gt;=8,H200&gt;=80),"HSG",IF(AND(F200&gt;=7,H200&gt;=70),"HSK"," ")))</f>
        <v>HSK</v>
      </c>
      <c r="K200" s="86" t="str">
        <f t="shared" si="121"/>
        <v xml:space="preserve"> </v>
      </c>
      <c r="L200" s="86" t="str">
        <f t="shared" ref="L200:L204" si="124">IF(AND(J200="HSXS",K200="HSXS"),"HSXS",IF(AND(J200="HSG",K200="HSG"),"HSG",IF(AND(J200="HSK",K200="HSK"),"HSK",IF(AND(J200="HSXS",K200="HSG"),"HSG",IF(AND(J200="HSG",K200="HSXS"),"HSG",IF(AND(J200="HSG",K200="HSK"),"HSK",IF(AND(J200="HSK",K200="HSG"),"HSK"," ")))))))</f>
        <v xml:space="preserve"> </v>
      </c>
      <c r="M200" s="59" t="s">
        <v>1582</v>
      </c>
      <c r="N200" s="77" t="s">
        <v>94</v>
      </c>
      <c r="O200" s="45">
        <f t="shared" si="120"/>
        <v>39</v>
      </c>
      <c r="P200" s="3"/>
      <c r="Q200" s="85" t="s">
        <v>1586</v>
      </c>
    </row>
    <row r="201" spans="1:17" s="4" customFormat="1" ht="18" customHeight="1">
      <c r="A201" s="3">
        <v>192</v>
      </c>
      <c r="B201" s="81" t="s">
        <v>1291</v>
      </c>
      <c r="C201" s="104" t="s">
        <v>1085</v>
      </c>
      <c r="D201" s="105" t="s">
        <v>143</v>
      </c>
      <c r="E201" s="51" t="s">
        <v>1292</v>
      </c>
      <c r="F201" s="36">
        <v>7.13</v>
      </c>
      <c r="G201" s="36"/>
      <c r="H201" s="36">
        <v>70</v>
      </c>
      <c r="I201" s="36"/>
      <c r="J201" s="106" t="str">
        <f t="shared" si="123"/>
        <v>HSK</v>
      </c>
      <c r="K201" s="86" t="str">
        <f t="shared" si="121"/>
        <v xml:space="preserve"> </v>
      </c>
      <c r="L201" s="86" t="str">
        <f t="shared" si="124"/>
        <v xml:space="preserve"> </v>
      </c>
      <c r="M201" s="59" t="s">
        <v>1582</v>
      </c>
      <c r="N201" s="77"/>
      <c r="O201" s="45">
        <f t="shared" ref="O201:O204" si="125">SUM(H201:I201)/2</f>
        <v>35</v>
      </c>
      <c r="P201" s="3"/>
      <c r="Q201" s="85" t="s">
        <v>1586</v>
      </c>
    </row>
    <row r="202" spans="1:17" s="4" customFormat="1" ht="18" customHeight="1">
      <c r="A202" s="3">
        <v>193</v>
      </c>
      <c r="B202" s="81" t="s">
        <v>1298</v>
      </c>
      <c r="C202" s="104" t="s">
        <v>1299</v>
      </c>
      <c r="D202" s="105" t="s">
        <v>347</v>
      </c>
      <c r="E202" s="51" t="s">
        <v>1318</v>
      </c>
      <c r="F202" s="78">
        <v>7.06</v>
      </c>
      <c r="G202" s="36"/>
      <c r="H202" s="36">
        <v>78</v>
      </c>
      <c r="I202" s="36"/>
      <c r="J202" s="106" t="str">
        <f t="shared" si="123"/>
        <v>HSK</v>
      </c>
      <c r="K202" s="86" t="str">
        <f t="shared" si="123"/>
        <v xml:space="preserve"> </v>
      </c>
      <c r="L202" s="86" t="str">
        <f t="shared" si="124"/>
        <v xml:space="preserve"> </v>
      </c>
      <c r="M202" s="59" t="s">
        <v>1582</v>
      </c>
      <c r="N202" s="77" t="s">
        <v>94</v>
      </c>
      <c r="O202" s="45">
        <f t="shared" si="125"/>
        <v>39</v>
      </c>
      <c r="P202" s="3"/>
      <c r="Q202" s="85" t="s">
        <v>1586</v>
      </c>
    </row>
    <row r="203" spans="1:17" s="4" customFormat="1" ht="18" customHeight="1">
      <c r="A203" s="3">
        <v>194</v>
      </c>
      <c r="B203" s="71" t="s">
        <v>1300</v>
      </c>
      <c r="C203" s="72" t="s">
        <v>270</v>
      </c>
      <c r="D203" s="73" t="s">
        <v>1301</v>
      </c>
      <c r="E203" s="51" t="s">
        <v>1318</v>
      </c>
      <c r="F203" s="78">
        <v>7.34</v>
      </c>
      <c r="G203" s="36"/>
      <c r="H203" s="36">
        <v>76</v>
      </c>
      <c r="I203" s="36"/>
      <c r="J203" s="106" t="str">
        <f t="shared" si="123"/>
        <v>HSK</v>
      </c>
      <c r="K203" s="86" t="str">
        <f t="shared" si="123"/>
        <v xml:space="preserve"> </v>
      </c>
      <c r="L203" s="86" t="str">
        <f t="shared" si="124"/>
        <v xml:space="preserve"> </v>
      </c>
      <c r="M203" s="59" t="s">
        <v>1582</v>
      </c>
      <c r="N203" s="77"/>
      <c r="O203" s="45">
        <f t="shared" si="125"/>
        <v>38</v>
      </c>
      <c r="P203" s="3"/>
    </row>
    <row r="204" spans="1:17" s="4" customFormat="1" ht="18" customHeight="1">
      <c r="A204" s="3">
        <v>195</v>
      </c>
      <c r="B204" s="81" t="s">
        <v>1327</v>
      </c>
      <c r="C204" s="104" t="s">
        <v>1328</v>
      </c>
      <c r="D204" s="105" t="s">
        <v>325</v>
      </c>
      <c r="E204" s="51" t="s">
        <v>1330</v>
      </c>
      <c r="F204" s="78">
        <v>7.07</v>
      </c>
      <c r="G204" s="36"/>
      <c r="H204" s="36">
        <v>82</v>
      </c>
      <c r="I204" s="36"/>
      <c r="J204" s="106" t="str">
        <f t="shared" ref="J204:K204" si="126">IF(AND(F204&gt;=9,H204&gt;=90),"HSXS",IF(AND(F204&gt;=8,H204&gt;=80),"HSG",IF(AND(F204&gt;=7,H204&gt;=70),"HSK"," ")))</f>
        <v>HSK</v>
      </c>
      <c r="K204" s="86" t="str">
        <f t="shared" si="126"/>
        <v xml:space="preserve"> </v>
      </c>
      <c r="L204" s="86" t="str">
        <f t="shared" si="124"/>
        <v xml:space="preserve"> </v>
      </c>
      <c r="M204" s="59" t="s">
        <v>1582</v>
      </c>
      <c r="N204" s="77" t="s">
        <v>94</v>
      </c>
      <c r="O204" s="45">
        <f t="shared" si="125"/>
        <v>41</v>
      </c>
      <c r="P204" s="3"/>
      <c r="Q204" s="85" t="s">
        <v>1586</v>
      </c>
    </row>
    <row r="205" spans="1:17" s="4" customFormat="1" ht="18" customHeight="1">
      <c r="A205" s="3">
        <v>196</v>
      </c>
      <c r="B205" s="81" t="s">
        <v>1331</v>
      </c>
      <c r="C205" s="104" t="s">
        <v>1332</v>
      </c>
      <c r="D205" s="105" t="s">
        <v>73</v>
      </c>
      <c r="E205" s="51" t="s">
        <v>1345</v>
      </c>
      <c r="F205" s="78">
        <v>7.44</v>
      </c>
      <c r="G205" s="78"/>
      <c r="H205" s="36">
        <v>72</v>
      </c>
      <c r="I205" s="36"/>
      <c r="J205" s="106" t="str">
        <f t="shared" si="96"/>
        <v>HSK</v>
      </c>
      <c r="K205" s="86" t="str">
        <f t="shared" si="96"/>
        <v xml:space="preserve"> </v>
      </c>
      <c r="L205" s="86" t="str">
        <f t="shared" ref="L205" si="127">IF(AND(J205="HSXS",K205="HSXS"),"HSXS",IF(AND(J205="HSG",K205="HSG"),"HSG",IF(AND(J205="HSK",K205="HSK"),"HSK",IF(AND(J205="HSXS",K205="HSG"),"HSG",IF(AND(J205="HSG",K205="HSXS"),"HSG",IF(AND(J205="HSG",K205="HSK"),"HSK",IF(AND(J205="HSK",K205="HSG"),"HSK"," ")))))))</f>
        <v xml:space="preserve"> </v>
      </c>
      <c r="M205" s="59" t="s">
        <v>1582</v>
      </c>
      <c r="N205" s="77" t="s">
        <v>94</v>
      </c>
      <c r="O205" s="45">
        <f t="shared" si="95"/>
        <v>36</v>
      </c>
      <c r="P205" s="3"/>
      <c r="Q205" s="85" t="s">
        <v>1586</v>
      </c>
    </row>
    <row r="206" spans="1:17" s="4" customFormat="1" ht="18" customHeight="1">
      <c r="A206" s="3">
        <v>197</v>
      </c>
      <c r="B206" s="81" t="s">
        <v>1336</v>
      </c>
      <c r="C206" s="104" t="s">
        <v>1337</v>
      </c>
      <c r="D206" s="105" t="s">
        <v>375</v>
      </c>
      <c r="E206" s="51" t="s">
        <v>1345</v>
      </c>
      <c r="F206" s="78">
        <v>7.69</v>
      </c>
      <c r="G206" s="78"/>
      <c r="H206" s="36">
        <v>84</v>
      </c>
      <c r="I206" s="36"/>
      <c r="J206" s="106" t="str">
        <f t="shared" si="96"/>
        <v>HSK</v>
      </c>
      <c r="K206" s="86" t="str">
        <f t="shared" si="96"/>
        <v xml:space="preserve"> </v>
      </c>
      <c r="L206" s="86" t="str">
        <f t="shared" ref="L206" si="128">IF(AND(J206="HSXS",K206="HSXS"),"HSXS",IF(AND(J206="HSG",K206="HSG"),"HSG",IF(AND(J206="HSK",K206="HSK"),"HSK",IF(AND(J206="HSXS",K206="HSG"),"HSG",IF(AND(J206="HSG",K206="HSXS"),"HSG",IF(AND(J206="HSG",K206="HSK"),"HSK",IF(AND(J206="HSK",K206="HSG"),"HSK"," ")))))))</f>
        <v xml:space="preserve"> </v>
      </c>
      <c r="M206" s="59" t="s">
        <v>1582</v>
      </c>
      <c r="N206" s="77" t="s">
        <v>94</v>
      </c>
      <c r="O206" s="45">
        <f t="shared" ref="O206:O208" si="129">SUM(H206:I206)/2</f>
        <v>42</v>
      </c>
      <c r="P206" s="3"/>
      <c r="Q206" s="85" t="s">
        <v>1586</v>
      </c>
    </row>
    <row r="207" spans="1:17" s="4" customFormat="1" ht="18" customHeight="1">
      <c r="A207" s="3">
        <v>198</v>
      </c>
      <c r="B207" s="81" t="s">
        <v>1340</v>
      </c>
      <c r="C207" s="104" t="s">
        <v>764</v>
      </c>
      <c r="D207" s="105" t="s">
        <v>281</v>
      </c>
      <c r="E207" s="51" t="s">
        <v>1345</v>
      </c>
      <c r="F207" s="78">
        <v>7.15</v>
      </c>
      <c r="G207" s="78"/>
      <c r="H207" s="36">
        <v>79</v>
      </c>
      <c r="I207" s="36"/>
      <c r="J207" s="106" t="str">
        <f t="shared" ref="J207:K208" si="130">IF(AND(F207&gt;=9,H207&gt;=90),"HSXS",IF(AND(F207&gt;=8,H207&gt;=80),"HSG",IF(AND(F207&gt;=7,H207&gt;=70),"HSK"," ")))</f>
        <v>HSK</v>
      </c>
      <c r="K207" s="86" t="str">
        <f t="shared" si="130"/>
        <v xml:space="preserve"> </v>
      </c>
      <c r="L207" s="86" t="str">
        <f t="shared" ref="L207:L208" si="131">IF(AND(J207="HSXS",K207="HSXS"),"HSXS",IF(AND(J207="HSG",K207="HSG"),"HSG",IF(AND(J207="HSK",K207="HSK"),"HSK",IF(AND(J207="HSXS",K207="HSG"),"HSG",IF(AND(J207="HSG",K207="HSXS"),"HSG",IF(AND(J207="HSG",K207="HSK"),"HSK",IF(AND(J207="HSK",K207="HSG"),"HSK"," ")))))))</f>
        <v xml:space="preserve"> </v>
      </c>
      <c r="M207" s="59" t="s">
        <v>1582</v>
      </c>
      <c r="N207" s="77" t="s">
        <v>94</v>
      </c>
      <c r="O207" s="45">
        <f t="shared" si="129"/>
        <v>39.5</v>
      </c>
      <c r="P207" s="3"/>
      <c r="Q207" s="85" t="s">
        <v>1586</v>
      </c>
    </row>
    <row r="208" spans="1:17" s="4" customFormat="1" ht="18" customHeight="1">
      <c r="A208" s="3">
        <v>199</v>
      </c>
      <c r="B208" s="81" t="s">
        <v>1344</v>
      </c>
      <c r="C208" s="104" t="s">
        <v>3</v>
      </c>
      <c r="D208" s="105" t="s">
        <v>414</v>
      </c>
      <c r="E208" s="51" t="s">
        <v>1345</v>
      </c>
      <c r="F208" s="78">
        <v>7.44</v>
      </c>
      <c r="G208" s="78"/>
      <c r="H208" s="36">
        <v>82</v>
      </c>
      <c r="I208" s="36"/>
      <c r="J208" s="106" t="str">
        <f t="shared" si="130"/>
        <v>HSK</v>
      </c>
      <c r="K208" s="86" t="str">
        <f t="shared" si="130"/>
        <v xml:space="preserve"> </v>
      </c>
      <c r="L208" s="86" t="str">
        <f t="shared" si="131"/>
        <v xml:space="preserve"> </v>
      </c>
      <c r="M208" s="59" t="s">
        <v>1582</v>
      </c>
      <c r="N208" s="77" t="s">
        <v>94</v>
      </c>
      <c r="O208" s="45">
        <f t="shared" si="129"/>
        <v>41</v>
      </c>
      <c r="P208" s="3"/>
      <c r="Q208" s="85" t="s">
        <v>1586</v>
      </c>
    </row>
    <row r="209" spans="1:18" s="4" customFormat="1" ht="18" customHeight="1">
      <c r="A209" s="3">
        <v>200</v>
      </c>
      <c r="B209" s="81" t="s">
        <v>1352</v>
      </c>
      <c r="C209" s="104" t="s">
        <v>1353</v>
      </c>
      <c r="D209" s="105" t="s">
        <v>387</v>
      </c>
      <c r="E209" s="51" t="s">
        <v>1362</v>
      </c>
      <c r="F209" s="78">
        <v>7.11</v>
      </c>
      <c r="G209" s="36"/>
      <c r="H209" s="36">
        <v>77</v>
      </c>
      <c r="I209" s="36"/>
      <c r="J209" s="106" t="str">
        <f t="shared" ref="J209:K209" si="132">IF(AND(F209&gt;=9,H209&gt;=90),"HSXS",IF(AND(F209&gt;=8,H209&gt;=80),"HSG",IF(AND(F209&gt;=7,H209&gt;=70),"HSK"," ")))</f>
        <v>HSK</v>
      </c>
      <c r="K209" s="86" t="str">
        <f t="shared" si="132"/>
        <v xml:space="preserve"> </v>
      </c>
      <c r="L209" s="86" t="str">
        <f t="shared" ref="L209" si="133">IF(AND(J209="HSXS",K209="HSXS"),"HSXS",IF(AND(J209="HSG",K209="HSG"),"HSG",IF(AND(J209="HSK",K209="HSK"),"HSK",IF(AND(J209="HSXS",K209="HSG"),"HSG",IF(AND(J209="HSG",K209="HSXS"),"HSG",IF(AND(J209="HSG",K209="HSK"),"HSK",IF(AND(J209="HSK",K209="HSG"),"HSK"," ")))))))</f>
        <v xml:space="preserve"> </v>
      </c>
      <c r="M209" s="59" t="s">
        <v>1582</v>
      </c>
      <c r="N209" s="77" t="s">
        <v>94</v>
      </c>
      <c r="O209" s="45">
        <f t="shared" ref="O209:O211" si="134">SUM(H209:I209)/2</f>
        <v>38.5</v>
      </c>
      <c r="P209" s="3"/>
      <c r="Q209" s="85" t="s">
        <v>1586</v>
      </c>
    </row>
    <row r="210" spans="1:18" s="4" customFormat="1" ht="18" customHeight="1">
      <c r="A210" s="3">
        <v>201</v>
      </c>
      <c r="B210" s="81" t="s">
        <v>1358</v>
      </c>
      <c r="C210" s="104" t="s">
        <v>469</v>
      </c>
      <c r="D210" s="105" t="s">
        <v>495</v>
      </c>
      <c r="E210" s="51" t="s">
        <v>1362</v>
      </c>
      <c r="F210" s="78">
        <v>7.4</v>
      </c>
      <c r="G210" s="36"/>
      <c r="H210" s="36">
        <v>77</v>
      </c>
      <c r="I210" s="36"/>
      <c r="J210" s="106" t="str">
        <f t="shared" ref="J210:K211" si="135">IF(AND(F210&gt;=9,H210&gt;=90),"HSXS",IF(AND(F210&gt;=8,H210&gt;=80),"HSG",IF(AND(F210&gt;=7,H210&gt;=70),"HSK"," ")))</f>
        <v>HSK</v>
      </c>
      <c r="K210" s="86" t="str">
        <f t="shared" si="135"/>
        <v xml:space="preserve"> </v>
      </c>
      <c r="L210" s="86" t="str">
        <f t="shared" ref="L210:L211" si="136">IF(AND(J210="HSXS",K210="HSXS"),"HSXS",IF(AND(J210="HSG",K210="HSG"),"HSG",IF(AND(J210="HSK",K210="HSK"),"HSK",IF(AND(J210="HSXS",K210="HSG"),"HSG",IF(AND(J210="HSG",K210="HSXS"),"HSG",IF(AND(J210="HSG",K210="HSK"),"HSK",IF(AND(J210="HSK",K210="HSG"),"HSK"," ")))))))</f>
        <v xml:space="preserve"> </v>
      </c>
      <c r="M210" s="59" t="s">
        <v>1582</v>
      </c>
      <c r="N210" s="77" t="s">
        <v>94</v>
      </c>
      <c r="O210" s="45">
        <f t="shared" si="134"/>
        <v>38.5</v>
      </c>
      <c r="P210" s="3"/>
      <c r="Q210" s="85" t="s">
        <v>1586</v>
      </c>
    </row>
    <row r="211" spans="1:18" s="4" customFormat="1" ht="18" customHeight="1">
      <c r="A211" s="3">
        <v>202</v>
      </c>
      <c r="B211" s="71" t="s">
        <v>1360</v>
      </c>
      <c r="C211" s="72" t="s">
        <v>1361</v>
      </c>
      <c r="D211" s="73" t="s">
        <v>444</v>
      </c>
      <c r="E211" s="51" t="s">
        <v>1362</v>
      </c>
      <c r="F211" s="78">
        <v>7.43</v>
      </c>
      <c r="G211" s="36"/>
      <c r="H211" s="36">
        <v>78</v>
      </c>
      <c r="I211" s="36"/>
      <c r="J211" s="106" t="str">
        <f t="shared" si="135"/>
        <v>HSK</v>
      </c>
      <c r="K211" s="86" t="str">
        <f t="shared" si="135"/>
        <v xml:space="preserve"> </v>
      </c>
      <c r="L211" s="86" t="str">
        <f t="shared" si="136"/>
        <v xml:space="preserve"> </v>
      </c>
      <c r="M211" s="59" t="s">
        <v>1582</v>
      </c>
      <c r="N211" s="77" t="s">
        <v>94</v>
      </c>
      <c r="O211" s="45">
        <f t="shared" si="134"/>
        <v>39</v>
      </c>
      <c r="P211" s="3"/>
    </row>
    <row r="212" spans="1:18" s="4" customFormat="1" ht="18" customHeight="1">
      <c r="A212" s="3">
        <v>203</v>
      </c>
      <c r="B212" s="71" t="s">
        <v>1374</v>
      </c>
      <c r="C212" s="72" t="s">
        <v>373</v>
      </c>
      <c r="D212" s="73" t="s">
        <v>28</v>
      </c>
      <c r="E212" s="51" t="s">
        <v>1377</v>
      </c>
      <c r="F212" s="78">
        <v>7.07</v>
      </c>
      <c r="G212" s="36"/>
      <c r="H212" s="36">
        <v>70</v>
      </c>
      <c r="I212" s="36"/>
      <c r="J212" s="106" t="str">
        <f t="shared" ref="J212:K213" si="137">IF(AND(F212&gt;=9,H212&gt;=90),"HSXS",IF(AND(F212&gt;=8,H212&gt;=80),"HSG",IF(AND(F212&gt;=7,H212&gt;=70),"HSK"," ")))</f>
        <v>HSK</v>
      </c>
      <c r="K212" s="86" t="str">
        <f t="shared" si="137"/>
        <v xml:space="preserve"> </v>
      </c>
      <c r="L212" s="86" t="str">
        <f t="shared" ref="L212:L213" si="138">IF(AND(J212="HSXS",K212="HSXS"),"HSXS",IF(AND(J212="HSG",K212="HSG"),"HSG",IF(AND(J212="HSK",K212="HSK"),"HSK",IF(AND(J212="HSXS",K212="HSG"),"HSG",IF(AND(J212="HSG",K212="HSXS"),"HSG",IF(AND(J212="HSG",K212="HSK"),"HSK",IF(AND(J212="HSK",K212="HSG"),"HSK"," ")))))))</f>
        <v xml:space="preserve"> </v>
      </c>
      <c r="M212" s="59" t="s">
        <v>1582</v>
      </c>
      <c r="N212" s="77"/>
      <c r="O212" s="45">
        <f t="shared" ref="O212" si="139">SUM(H212:I212)/2</f>
        <v>35</v>
      </c>
      <c r="P212" s="3"/>
    </row>
    <row r="213" spans="1:18" s="4" customFormat="1" ht="18" customHeight="1">
      <c r="A213" s="3">
        <v>204</v>
      </c>
      <c r="B213" s="81" t="s">
        <v>1381</v>
      </c>
      <c r="C213" s="104" t="s">
        <v>1382</v>
      </c>
      <c r="D213" s="105" t="s">
        <v>1383</v>
      </c>
      <c r="E213" s="51" t="s">
        <v>1390</v>
      </c>
      <c r="F213" s="78">
        <v>7.21</v>
      </c>
      <c r="G213" s="36"/>
      <c r="H213" s="36">
        <v>70</v>
      </c>
      <c r="I213" s="36"/>
      <c r="J213" s="106" t="str">
        <f t="shared" si="137"/>
        <v>HSK</v>
      </c>
      <c r="K213" s="86" t="str">
        <f t="shared" si="137"/>
        <v xml:space="preserve"> </v>
      </c>
      <c r="L213" s="86" t="str">
        <f t="shared" si="138"/>
        <v xml:space="preserve"> </v>
      </c>
      <c r="M213" s="59" t="s">
        <v>1582</v>
      </c>
      <c r="N213" s="102"/>
      <c r="O213" s="45">
        <f t="shared" ref="O213:O216" si="140">SUM(H213:I213)/2</f>
        <v>35</v>
      </c>
      <c r="P213" s="3"/>
      <c r="Q213" s="85" t="s">
        <v>1586</v>
      </c>
    </row>
    <row r="214" spans="1:18" s="4" customFormat="1" ht="18" customHeight="1">
      <c r="A214" s="3">
        <v>205</v>
      </c>
      <c r="B214" s="81" t="s">
        <v>1384</v>
      </c>
      <c r="C214" s="104" t="s">
        <v>141</v>
      </c>
      <c r="D214" s="105" t="s">
        <v>183</v>
      </c>
      <c r="E214" s="51" t="s">
        <v>1390</v>
      </c>
      <c r="F214" s="78">
        <v>7.2</v>
      </c>
      <c r="G214" s="36"/>
      <c r="H214" s="36">
        <v>71</v>
      </c>
      <c r="I214" s="36"/>
      <c r="J214" s="106" t="str">
        <f t="shared" ref="J214:K215" si="141">IF(AND(F214&gt;=9,H214&gt;=90),"HSXS",IF(AND(F214&gt;=8,H214&gt;=80),"HSG",IF(AND(F214&gt;=7,H214&gt;=70),"HSK"," ")))</f>
        <v>HSK</v>
      </c>
      <c r="K214" s="86" t="str">
        <f t="shared" si="141"/>
        <v xml:space="preserve"> </v>
      </c>
      <c r="L214" s="86" t="str">
        <f t="shared" ref="L214:L215" si="142">IF(AND(J214="HSXS",K214="HSXS"),"HSXS",IF(AND(J214="HSG",K214="HSG"),"HSG",IF(AND(J214="HSK",K214="HSK"),"HSK",IF(AND(J214="HSXS",K214="HSG"),"HSG",IF(AND(J214="HSG",K214="HSXS"),"HSG",IF(AND(J214="HSG",K214="HSK"),"HSK",IF(AND(J214="HSK",K214="HSG"),"HSK"," ")))))))</f>
        <v xml:space="preserve"> </v>
      </c>
      <c r="M214" s="59" t="s">
        <v>1582</v>
      </c>
      <c r="N214" s="102" t="s">
        <v>94</v>
      </c>
      <c r="O214" s="45">
        <f t="shared" si="140"/>
        <v>35.5</v>
      </c>
      <c r="P214" s="3"/>
      <c r="Q214" s="85" t="s">
        <v>1586</v>
      </c>
    </row>
    <row r="215" spans="1:18" s="4" customFormat="1" ht="18" customHeight="1">
      <c r="A215" s="3">
        <v>206</v>
      </c>
      <c r="B215" s="81" t="s">
        <v>1387</v>
      </c>
      <c r="C215" s="104" t="s">
        <v>108</v>
      </c>
      <c r="D215" s="105" t="s">
        <v>103</v>
      </c>
      <c r="E215" s="51" t="s">
        <v>1390</v>
      </c>
      <c r="F215" s="78">
        <v>7.06</v>
      </c>
      <c r="G215" s="36"/>
      <c r="H215" s="36">
        <v>70</v>
      </c>
      <c r="I215" s="36"/>
      <c r="J215" s="106" t="str">
        <f t="shared" si="141"/>
        <v>HSK</v>
      </c>
      <c r="K215" s="86" t="str">
        <f t="shared" si="141"/>
        <v xml:space="preserve"> </v>
      </c>
      <c r="L215" s="86" t="str">
        <f t="shared" si="142"/>
        <v xml:space="preserve"> </v>
      </c>
      <c r="M215" s="59" t="s">
        <v>1582</v>
      </c>
      <c r="N215" s="102"/>
      <c r="O215" s="45">
        <f t="shared" si="140"/>
        <v>35</v>
      </c>
      <c r="P215" s="3"/>
      <c r="Q215" s="85" t="s">
        <v>1586</v>
      </c>
    </row>
    <row r="216" spans="1:18" s="4" customFormat="1" ht="18" customHeight="1">
      <c r="A216" s="3">
        <v>207</v>
      </c>
      <c r="B216" s="81" t="s">
        <v>1389</v>
      </c>
      <c r="C216" s="104" t="s">
        <v>456</v>
      </c>
      <c r="D216" s="105" t="s">
        <v>495</v>
      </c>
      <c r="E216" s="51" t="s">
        <v>1390</v>
      </c>
      <c r="F216" s="78">
        <v>8.31</v>
      </c>
      <c r="G216" s="36"/>
      <c r="H216" s="36">
        <v>76</v>
      </c>
      <c r="I216" s="36"/>
      <c r="J216" s="106" t="str">
        <f t="shared" ref="J216:K216" si="143">IF(AND(F216&gt;=9,H216&gt;=90),"HSXS",IF(AND(F216&gt;=8,H216&gt;=80),"HSG",IF(AND(F216&gt;=7,H216&gt;=70),"HSK"," ")))</f>
        <v>HSK</v>
      </c>
      <c r="K216" s="86" t="str">
        <f t="shared" si="143"/>
        <v xml:space="preserve"> </v>
      </c>
      <c r="L216" s="86" t="str">
        <f t="shared" ref="L216" si="144">IF(AND(J216="HSXS",K216="HSXS"),"HSXS",IF(AND(J216="HSG",K216="HSG"),"HSG",IF(AND(J216="HSK",K216="HSK"),"HSK",IF(AND(J216="HSXS",K216="HSG"),"HSG",IF(AND(J216="HSG",K216="HSXS"),"HSG",IF(AND(J216="HSG",K216="HSK"),"HSK",IF(AND(J216="HSK",K216="HSG"),"HSK"," ")))))))</f>
        <v xml:space="preserve"> </v>
      </c>
      <c r="M216" s="59" t="s">
        <v>1582</v>
      </c>
      <c r="N216" s="102" t="s">
        <v>94</v>
      </c>
      <c r="O216" s="45">
        <f t="shared" si="140"/>
        <v>38</v>
      </c>
      <c r="P216" s="3"/>
      <c r="Q216" s="85" t="s">
        <v>1586</v>
      </c>
    </row>
    <row r="217" spans="1:18" s="4" customFormat="1" ht="18" customHeight="1">
      <c r="A217" s="3">
        <v>208</v>
      </c>
      <c r="B217" s="81" t="s">
        <v>1395</v>
      </c>
      <c r="C217" s="104" t="s">
        <v>614</v>
      </c>
      <c r="D217" s="105" t="s">
        <v>342</v>
      </c>
      <c r="E217" s="51" t="s">
        <v>1398</v>
      </c>
      <c r="F217" s="78">
        <v>8.14</v>
      </c>
      <c r="G217" s="36"/>
      <c r="H217" s="36">
        <v>74</v>
      </c>
      <c r="I217" s="36"/>
      <c r="J217" s="106" t="str">
        <f t="shared" ref="J217:K217" si="145">IF(AND(F217&gt;=9,H217&gt;=90),"HSXS",IF(AND(F217&gt;=8,H217&gt;=80),"HSG",IF(AND(F217&gt;=7,H217&gt;=70),"HSK"," ")))</f>
        <v>HSK</v>
      </c>
      <c r="K217" s="86" t="str">
        <f t="shared" si="145"/>
        <v xml:space="preserve"> </v>
      </c>
      <c r="L217" s="86" t="str">
        <f t="shared" ref="L217" si="146">IF(AND(J217="HSXS",K217="HSXS"),"HSXS",IF(AND(J217="HSG",K217="HSG"),"HSG",IF(AND(J217="HSK",K217="HSK"),"HSK",IF(AND(J217="HSXS",K217="HSG"),"HSG",IF(AND(J217="HSG",K217="HSXS"),"HSG",IF(AND(J217="HSG",K217="HSK"),"HSK",IF(AND(J217="HSK",K217="HSG"),"HSK"," ")))))))</f>
        <v xml:space="preserve"> </v>
      </c>
      <c r="M217" s="59" t="s">
        <v>1582</v>
      </c>
      <c r="N217" s="77" t="s">
        <v>94</v>
      </c>
      <c r="O217" s="45">
        <f t="shared" ref="O217" si="147">SUM(H217:I217)/2</f>
        <v>37</v>
      </c>
      <c r="P217" s="3"/>
      <c r="Q217" s="85" t="s">
        <v>1586</v>
      </c>
    </row>
    <row r="218" spans="1:18" s="4" customFormat="1" ht="24.95" customHeight="1">
      <c r="A218" s="136" t="s">
        <v>288</v>
      </c>
      <c r="B218" s="137"/>
      <c r="C218" s="138"/>
      <c r="D218" s="84">
        <f>A158</f>
        <v>149</v>
      </c>
      <c r="E218" s="25"/>
      <c r="F218" s="32"/>
      <c r="G218" s="25"/>
      <c r="H218" s="25"/>
      <c r="I218" s="25"/>
      <c r="J218" s="26"/>
      <c r="K218" s="26"/>
      <c r="L218" s="26"/>
      <c r="M218" s="31"/>
      <c r="N218" s="68">
        <f>COUNTIF(N10:N217,"Nữ")</f>
        <v>92</v>
      </c>
      <c r="O218" s="12"/>
      <c r="P218" s="29"/>
    </row>
    <row r="219" spans="1:18" ht="18" customHeight="1">
      <c r="A219" s="121"/>
      <c r="B219" s="121"/>
      <c r="C219" s="121"/>
      <c r="D219" s="121"/>
      <c r="E219" s="121"/>
      <c r="F219" s="33"/>
      <c r="G219" s="121"/>
      <c r="H219" s="121"/>
      <c r="I219" s="121"/>
      <c r="M219" s="20"/>
    </row>
    <row r="220" spans="1:18" ht="18" customHeight="1">
      <c r="A220" s="139" t="s">
        <v>1589</v>
      </c>
      <c r="B220" s="139"/>
      <c r="C220" s="139"/>
      <c r="D220" s="139"/>
      <c r="E220" s="139"/>
      <c r="F220" s="34"/>
      <c r="J220" s="139" t="s">
        <v>172</v>
      </c>
      <c r="K220" s="139"/>
      <c r="L220" s="139"/>
      <c r="M220" s="139"/>
      <c r="N220" s="2"/>
    </row>
    <row r="221" spans="1:18" ht="18" customHeight="1">
      <c r="F221" s="34"/>
      <c r="J221" s="2"/>
      <c r="K221" s="2"/>
      <c r="M221" s="2"/>
      <c r="N221" s="2"/>
    </row>
    <row r="222" spans="1:18" ht="18" customHeight="1">
      <c r="F222" s="34"/>
      <c r="J222" s="2"/>
      <c r="K222" s="2"/>
      <c r="M222" s="2"/>
      <c r="N222" s="2"/>
    </row>
    <row r="223" spans="1:18" ht="18" customHeight="1">
      <c r="F223" s="34"/>
      <c r="J223" s="2"/>
      <c r="K223" s="2"/>
      <c r="M223" s="2"/>
      <c r="N223" s="2"/>
    </row>
    <row r="224" spans="1:18" s="83" customFormat="1" ht="18" customHeight="1">
      <c r="A224" s="2"/>
      <c r="B224" s="2"/>
      <c r="C224" s="2"/>
      <c r="D224" s="2"/>
      <c r="E224" s="2"/>
      <c r="F224" s="34"/>
      <c r="G224" s="2"/>
      <c r="H224" s="2"/>
      <c r="I224" s="2"/>
      <c r="J224" s="2"/>
      <c r="K224" s="2"/>
      <c r="L224" s="122"/>
      <c r="M224" s="2"/>
      <c r="N224" s="2"/>
      <c r="P224" s="122"/>
      <c r="Q224" s="2"/>
      <c r="R224" s="2"/>
    </row>
    <row r="225" spans="1:18" s="83" customFormat="1" ht="18" customHeight="1">
      <c r="A225" s="140" t="s">
        <v>499</v>
      </c>
      <c r="B225" s="140"/>
      <c r="C225" s="140"/>
      <c r="D225" s="140"/>
      <c r="E225" s="140"/>
      <c r="F225" s="35"/>
      <c r="G225" s="6"/>
      <c r="H225" s="6"/>
      <c r="I225" s="6"/>
      <c r="J225" s="140" t="s">
        <v>210</v>
      </c>
      <c r="K225" s="140"/>
      <c r="L225" s="140"/>
      <c r="M225" s="140"/>
      <c r="N225" s="2"/>
      <c r="P225" s="122"/>
      <c r="Q225" s="2"/>
      <c r="R225" s="2"/>
    </row>
    <row r="226" spans="1:18" s="83" customFormat="1" ht="18" customHeight="1">
      <c r="A226" s="23" t="s">
        <v>292</v>
      </c>
      <c r="B226" s="23"/>
      <c r="C226" s="23"/>
      <c r="D226" s="2"/>
      <c r="E226" s="2"/>
      <c r="F226" s="34"/>
      <c r="G226" s="7"/>
      <c r="H226" s="7"/>
      <c r="I226" s="7"/>
      <c r="J226" s="8"/>
      <c r="K226" s="8"/>
      <c r="L226" s="122"/>
      <c r="M226" s="18"/>
      <c r="P226" s="122"/>
      <c r="Q226" s="2"/>
      <c r="R226" s="2"/>
    </row>
    <row r="227" spans="1:18" s="83" customFormat="1" ht="18" customHeight="1">
      <c r="A227" s="23" t="s">
        <v>293</v>
      </c>
      <c r="B227" s="23"/>
      <c r="C227" s="23"/>
      <c r="D227" s="2"/>
      <c r="E227" s="2"/>
      <c r="F227" s="34"/>
      <c r="G227" s="2"/>
      <c r="H227" s="2"/>
      <c r="I227" s="2"/>
      <c r="J227" s="122"/>
      <c r="K227" s="122"/>
      <c r="L227" s="122"/>
      <c r="M227" s="18"/>
      <c r="P227" s="122"/>
      <c r="Q227" s="2"/>
      <c r="R227" s="2"/>
    </row>
    <row r="228" spans="1:18" s="83" customFormat="1" ht="18" customHeight="1">
      <c r="A228" s="23"/>
      <c r="B228" s="23"/>
      <c r="C228" s="23"/>
      <c r="D228" s="2"/>
      <c r="E228" s="2"/>
      <c r="F228" s="34"/>
      <c r="G228" s="2"/>
      <c r="H228" s="2"/>
      <c r="I228" s="2"/>
      <c r="J228" s="122"/>
      <c r="K228" s="122"/>
      <c r="L228" s="122"/>
      <c r="M228" s="18"/>
      <c r="P228" s="122"/>
      <c r="Q228" s="2"/>
      <c r="R228" s="2"/>
    </row>
    <row r="229" spans="1:18" s="83" customFormat="1" ht="18" customHeight="1">
      <c r="A229" s="23"/>
      <c r="B229" s="23"/>
      <c r="C229" s="23"/>
      <c r="D229" s="2"/>
      <c r="E229" s="2"/>
      <c r="F229" s="34"/>
      <c r="G229" s="2"/>
      <c r="H229" s="2"/>
      <c r="I229" s="2"/>
      <c r="J229" s="122"/>
      <c r="K229" s="122"/>
      <c r="L229" s="122"/>
      <c r="M229" s="18"/>
      <c r="P229" s="122"/>
      <c r="Q229" s="2"/>
      <c r="R229" s="2"/>
    </row>
    <row r="230" spans="1:18" s="83" customFormat="1" ht="18" customHeight="1">
      <c r="A230" s="23"/>
      <c r="B230" s="23"/>
      <c r="C230" s="23"/>
      <c r="D230" s="2"/>
      <c r="E230" s="2"/>
      <c r="F230" s="34"/>
      <c r="G230" s="2"/>
      <c r="H230" s="2"/>
      <c r="I230" s="2"/>
      <c r="J230" s="122"/>
      <c r="K230" s="122"/>
      <c r="L230" s="122"/>
      <c r="M230" s="18"/>
      <c r="P230" s="122"/>
      <c r="Q230" s="2"/>
      <c r="R230" s="2"/>
    </row>
    <row r="231" spans="1:18" s="83" customFormat="1" ht="18" customHeight="1">
      <c r="A231" s="23"/>
      <c r="B231" s="23"/>
      <c r="C231" s="23"/>
      <c r="D231" s="2"/>
      <c r="E231" s="2"/>
      <c r="F231" s="34"/>
      <c r="G231" s="2"/>
      <c r="H231" s="2"/>
      <c r="I231" s="2"/>
      <c r="J231" s="122"/>
      <c r="K231" s="122"/>
      <c r="L231" s="122"/>
      <c r="M231" s="18"/>
      <c r="P231" s="122"/>
      <c r="Q231" s="2"/>
      <c r="R231" s="2"/>
    </row>
    <row r="232" spans="1:18" s="83" customFormat="1" ht="18" customHeight="1">
      <c r="A232" s="23"/>
      <c r="B232" s="23"/>
      <c r="C232" s="23"/>
      <c r="D232" s="2"/>
      <c r="E232" s="2"/>
      <c r="F232" s="34"/>
      <c r="G232" s="2"/>
      <c r="H232" s="2"/>
      <c r="I232" s="2"/>
      <c r="J232" s="122"/>
      <c r="K232" s="122"/>
      <c r="L232" s="122"/>
      <c r="M232" s="18"/>
      <c r="P232" s="122"/>
      <c r="Q232" s="2"/>
      <c r="R232" s="2"/>
    </row>
    <row r="233" spans="1:18" s="83" customFormat="1" ht="18" customHeight="1">
      <c r="A233" s="23"/>
      <c r="B233" s="23"/>
      <c r="C233" s="23"/>
      <c r="D233" s="2"/>
      <c r="E233" s="2"/>
      <c r="F233" s="34"/>
      <c r="G233" s="2"/>
      <c r="H233" s="2"/>
      <c r="I233" s="2"/>
      <c r="J233" s="122"/>
      <c r="K233" s="122"/>
      <c r="L233" s="122"/>
      <c r="M233" s="18"/>
      <c r="P233" s="122"/>
      <c r="Q233" s="2"/>
      <c r="R233" s="2"/>
    </row>
    <row r="234" spans="1:18" s="83" customFormat="1" ht="18" customHeight="1">
      <c r="A234" s="23"/>
      <c r="B234" s="23"/>
      <c r="C234" s="23"/>
      <c r="D234" s="2"/>
      <c r="E234" s="2"/>
      <c r="F234" s="34"/>
      <c r="G234" s="2"/>
      <c r="H234" s="2"/>
      <c r="I234" s="2"/>
      <c r="J234" s="122"/>
      <c r="K234" s="122"/>
      <c r="L234" s="122"/>
      <c r="M234" s="18"/>
      <c r="P234" s="122"/>
      <c r="Q234" s="2"/>
      <c r="R234" s="2"/>
    </row>
    <row r="235" spans="1:18" s="83" customFormat="1" ht="18" customHeight="1">
      <c r="A235" s="23"/>
      <c r="B235" s="23"/>
      <c r="C235" s="23"/>
      <c r="D235" s="2"/>
      <c r="E235" s="2"/>
      <c r="F235" s="34"/>
      <c r="G235" s="2"/>
      <c r="H235" s="2"/>
      <c r="I235" s="2"/>
      <c r="J235" s="122"/>
      <c r="K235" s="122"/>
      <c r="L235" s="122"/>
      <c r="M235" s="18"/>
      <c r="P235" s="122"/>
      <c r="Q235" s="2"/>
      <c r="R235" s="2"/>
    </row>
    <row r="236" spans="1:18" s="83" customFormat="1" ht="18" customHeight="1">
      <c r="A236" s="23"/>
      <c r="B236" s="23"/>
      <c r="C236" s="23"/>
      <c r="D236" s="2"/>
      <c r="E236" s="2"/>
      <c r="F236" s="34"/>
      <c r="G236" s="2"/>
      <c r="H236" s="2"/>
      <c r="I236" s="2"/>
      <c r="J236" s="122"/>
      <c r="K236" s="122"/>
      <c r="L236" s="122"/>
      <c r="M236" s="18"/>
      <c r="P236" s="122"/>
      <c r="Q236" s="2"/>
      <c r="R236" s="2"/>
    </row>
    <row r="237" spans="1:18" s="83" customFormat="1" ht="18" customHeight="1">
      <c r="A237" s="23"/>
      <c r="B237" s="23"/>
      <c r="C237" s="23"/>
      <c r="D237" s="2"/>
      <c r="E237" s="2"/>
      <c r="F237" s="34"/>
      <c r="G237" s="2"/>
      <c r="H237" s="2"/>
      <c r="I237" s="2"/>
      <c r="J237" s="122"/>
      <c r="K237" s="122"/>
      <c r="L237" s="122"/>
      <c r="M237" s="18"/>
      <c r="P237" s="122"/>
      <c r="Q237" s="2"/>
      <c r="R237" s="2"/>
    </row>
    <row r="238" spans="1:18" s="83" customFormat="1" ht="18" customHeight="1">
      <c r="A238" s="23"/>
      <c r="B238" s="23"/>
      <c r="C238" s="23"/>
      <c r="D238" s="2"/>
      <c r="E238" s="2"/>
      <c r="F238" s="34"/>
      <c r="G238" s="2"/>
      <c r="H238" s="2"/>
      <c r="I238" s="2"/>
      <c r="J238" s="122"/>
      <c r="K238" s="122"/>
      <c r="L238" s="122"/>
      <c r="M238" s="18"/>
      <c r="P238" s="122"/>
      <c r="Q238" s="2"/>
      <c r="R238" s="2"/>
    </row>
    <row r="239" spans="1:18" s="83" customFormat="1" ht="18" customHeight="1">
      <c r="A239" s="23"/>
      <c r="B239" s="23"/>
      <c r="C239" s="23"/>
      <c r="D239" s="2"/>
      <c r="E239" s="2"/>
      <c r="F239" s="34"/>
      <c r="G239" s="2"/>
      <c r="H239" s="2"/>
      <c r="I239" s="2"/>
      <c r="J239" s="122"/>
      <c r="K239" s="122"/>
      <c r="L239" s="122"/>
      <c r="M239" s="18"/>
      <c r="P239" s="122"/>
      <c r="Q239" s="2"/>
      <c r="R239" s="2"/>
    </row>
    <row r="240" spans="1:18" s="122" customFormat="1" ht="18" customHeight="1">
      <c r="A240" s="23"/>
      <c r="B240" s="23"/>
      <c r="C240" s="24" t="s">
        <v>232</v>
      </c>
      <c r="D240" s="2"/>
      <c r="E240" s="2"/>
      <c r="F240" s="34"/>
      <c r="G240" s="2"/>
      <c r="H240" s="2"/>
      <c r="I240" s="2"/>
      <c r="M240" s="18"/>
      <c r="N240" s="83"/>
      <c r="O240" s="83"/>
      <c r="Q240" s="2"/>
      <c r="R240" s="2"/>
    </row>
    <row r="241" spans="1:18" s="122" customFormat="1" ht="18" customHeight="1">
      <c r="A241" s="23"/>
      <c r="B241" s="76"/>
      <c r="C241" s="23"/>
      <c r="D241" s="2"/>
      <c r="E241" s="7"/>
      <c r="F241" s="75"/>
      <c r="G241" s="7"/>
      <c r="H241" s="7"/>
      <c r="I241" s="7"/>
      <c r="M241" s="18"/>
      <c r="N241" s="83"/>
      <c r="O241" s="83"/>
      <c r="Q241" s="2"/>
      <c r="R241" s="2"/>
    </row>
  </sheetData>
  <mergeCells count="27">
    <mergeCell ref="A1:E1"/>
    <mergeCell ref="F1:M1"/>
    <mergeCell ref="A2:E2"/>
    <mergeCell ref="F2:M2"/>
    <mergeCell ref="A3:E3"/>
    <mergeCell ref="F3:M3"/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218:C218"/>
    <mergeCell ref="A220:E220"/>
    <mergeCell ref="J220:M220"/>
    <mergeCell ref="A225:E225"/>
    <mergeCell ref="J225:M225"/>
  </mergeCells>
  <conditionalFormatting sqref="H10:H217">
    <cfRule type="cellIs" dxfId="39" priority="15" stopIfTrue="1" operator="lessThan">
      <formula>30</formula>
    </cfRule>
    <cfRule type="cellIs" dxfId="38" priority="16" stopIfTrue="1" operator="lessThan">
      <formula>50</formula>
    </cfRule>
    <cfRule type="cellIs" dxfId="37" priority="17" stopIfTrue="1" operator="notBetween">
      <formula>70</formula>
      <formula>"&lt;70"</formula>
    </cfRule>
  </conditionalFormatting>
  <conditionalFormatting sqref="O10:P217 I10:I217">
    <cfRule type="cellIs" dxfId="36" priority="18" stopIfTrue="1" operator="lessThan">
      <formula>30</formula>
    </cfRule>
    <cfRule type="cellIs" dxfId="35" priority="19" stopIfTrue="1" operator="lessThan">
      <formula>50</formula>
    </cfRule>
    <cfRule type="cellIs" dxfId="34" priority="20" stopIfTrue="1" operator="notBetween">
      <formula>70</formula>
      <formula>"&lt;70"</formula>
    </cfRule>
  </conditionalFormatting>
  <conditionalFormatting sqref="J10:L217">
    <cfRule type="cellIs" dxfId="33" priority="21" stopIfTrue="1" operator="equal">
      <formula>"HSG"</formula>
    </cfRule>
    <cfRule type="cellIs" dxfId="32" priority="22" stopIfTrue="1" operator="equal">
      <formula>"HSXS"</formula>
    </cfRule>
  </conditionalFormatting>
  <conditionalFormatting sqref="F10:F217">
    <cfRule type="cellIs" dxfId="31" priority="23" stopIfTrue="1" operator="lessThan">
      <formula>3</formula>
    </cfRule>
    <cfRule type="cellIs" dxfId="30" priority="24" stopIfTrue="1" operator="lessThan">
      <formula>5</formula>
    </cfRule>
    <cfRule type="cellIs" dxfId="29" priority="25" stopIfTrue="1" operator="notBetween">
      <formula>7</formula>
      <formula>"&lt;7"</formula>
    </cfRule>
  </conditionalFormatting>
  <conditionalFormatting sqref="G10:G217">
    <cfRule type="cellIs" dxfId="28" priority="26" stopIfTrue="1" operator="lessThan">
      <formula>3</formula>
    </cfRule>
    <cfRule type="cellIs" dxfId="27" priority="27" stopIfTrue="1" operator="lessThan">
      <formula>5</formula>
    </cfRule>
    <cfRule type="cellIs" dxfId="26" priority="28" stopIfTrue="1" operator="notBetween">
      <formula>7</formula>
      <formula>"&lt;7"</formula>
    </cfRule>
  </conditionalFormatting>
  <pageMargins left="0.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5"/>
  <sheetViews>
    <sheetView tabSelected="1" view="pageBreakPreview" zoomScaleNormal="100" zoomScaleSheetLayoutView="100" workbookViewId="0">
      <selection activeCell="R12" sqref="R12"/>
    </sheetView>
  </sheetViews>
  <sheetFormatPr defaultRowHeight="15"/>
  <cols>
    <col min="1" max="1" width="5.625" style="2" customWidth="1"/>
    <col min="2" max="2" width="9.125" style="2" bestFit="1" customWidth="1"/>
    <col min="3" max="3" width="18.25" style="2" bestFit="1" customWidth="1"/>
    <col min="4" max="4" width="6.875" style="2" bestFit="1" customWidth="1"/>
    <col min="5" max="5" width="10.625" style="2" customWidth="1"/>
    <col min="6" max="6" width="4.625" style="2" customWidth="1"/>
    <col min="7" max="7" width="4.625" style="2" hidden="1" customWidth="1"/>
    <col min="8" max="8" width="4.625" style="2" customWidth="1"/>
    <col min="9" max="9" width="4.625" style="2" hidden="1" customWidth="1"/>
    <col min="10" max="10" width="6.625" style="2" customWidth="1"/>
    <col min="11" max="11" width="6.625" style="2" hidden="1" customWidth="1"/>
    <col min="12" max="12" width="6.625" style="131" hidden="1" customWidth="1"/>
    <col min="13" max="13" width="12.625" style="2" customWidth="1"/>
    <col min="14" max="14" width="4.625" style="83" hidden="1" customWidth="1"/>
    <col min="15" max="15" width="4.375" style="131" hidden="1" customWidth="1"/>
    <col min="16" max="16" width="4.625" style="2" hidden="1" customWidth="1"/>
    <col min="17" max="16384" width="9" style="2"/>
  </cols>
  <sheetData>
    <row r="1" spans="1:16" ht="18" customHeight="1">
      <c r="A1" s="159" t="s">
        <v>173</v>
      </c>
      <c r="B1" s="159"/>
      <c r="C1" s="159"/>
      <c r="D1" s="159"/>
      <c r="E1" s="159"/>
      <c r="F1" s="139" t="s">
        <v>212</v>
      </c>
      <c r="G1" s="139"/>
      <c r="H1" s="139"/>
      <c r="I1" s="139"/>
      <c r="J1" s="139"/>
      <c r="K1" s="139"/>
      <c r="L1" s="139"/>
      <c r="M1" s="139"/>
      <c r="P1" s="131"/>
    </row>
    <row r="2" spans="1:16" ht="18" customHeight="1">
      <c r="A2" s="139" t="s">
        <v>211</v>
      </c>
      <c r="B2" s="139"/>
      <c r="C2" s="139"/>
      <c r="D2" s="139"/>
      <c r="E2" s="139"/>
      <c r="F2" s="140" t="s">
        <v>213</v>
      </c>
      <c r="G2" s="140"/>
      <c r="H2" s="140"/>
      <c r="I2" s="140"/>
      <c r="J2" s="140"/>
      <c r="K2" s="140"/>
      <c r="L2" s="140"/>
      <c r="M2" s="140"/>
      <c r="P2" s="131"/>
    </row>
    <row r="3" spans="1:16" ht="18" customHeight="1">
      <c r="A3" s="139" t="s">
        <v>58</v>
      </c>
      <c r="B3" s="139"/>
      <c r="C3" s="139"/>
      <c r="D3" s="139"/>
      <c r="E3" s="139"/>
      <c r="F3" s="159"/>
      <c r="G3" s="159"/>
      <c r="H3" s="159"/>
      <c r="I3" s="159"/>
      <c r="J3" s="159"/>
      <c r="K3" s="159"/>
      <c r="L3" s="159"/>
      <c r="M3" s="159"/>
      <c r="P3" s="131"/>
    </row>
    <row r="4" spans="1:16" s="15" customFormat="1" ht="18" customHeight="1">
      <c r="A4" s="157"/>
      <c r="B4" s="157"/>
      <c r="C4" s="157"/>
      <c r="D4" s="157"/>
      <c r="E4" s="157"/>
      <c r="F4" s="129"/>
      <c r="M4" s="17"/>
      <c r="N4" s="14"/>
      <c r="O4" s="28"/>
      <c r="P4" s="28"/>
    </row>
    <row r="5" spans="1:16" ht="30" customHeight="1">
      <c r="A5" s="158" t="s">
        <v>1001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6" ht="24.95" customHeight="1">
      <c r="A6" s="145" t="s">
        <v>1004</v>
      </c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2"/>
    </row>
    <row r="7" spans="1:16" ht="15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6" ht="30" customHeight="1">
      <c r="A8" s="146" t="s">
        <v>287</v>
      </c>
      <c r="B8" s="148" t="s">
        <v>233</v>
      </c>
      <c r="C8" s="149" t="s">
        <v>214</v>
      </c>
      <c r="D8" s="150"/>
      <c r="E8" s="146" t="s">
        <v>174</v>
      </c>
      <c r="F8" s="153" t="s">
        <v>291</v>
      </c>
      <c r="G8" s="154"/>
      <c r="H8" s="153" t="s">
        <v>217</v>
      </c>
      <c r="I8" s="154"/>
      <c r="J8" s="155" t="s">
        <v>218</v>
      </c>
      <c r="K8" s="155" t="s">
        <v>294</v>
      </c>
      <c r="L8" s="155" t="s">
        <v>311</v>
      </c>
      <c r="M8" s="141" t="s">
        <v>215</v>
      </c>
      <c r="N8" s="141" t="s">
        <v>216</v>
      </c>
      <c r="O8" s="143" t="s">
        <v>21</v>
      </c>
      <c r="P8" s="143" t="s">
        <v>22</v>
      </c>
    </row>
    <row r="9" spans="1:16" ht="20.100000000000001" customHeight="1">
      <c r="A9" s="147"/>
      <c r="B9" s="147"/>
      <c r="C9" s="151"/>
      <c r="D9" s="152"/>
      <c r="E9" s="147"/>
      <c r="F9" s="21" t="s">
        <v>292</v>
      </c>
      <c r="G9" s="22" t="s">
        <v>293</v>
      </c>
      <c r="H9" s="10" t="s">
        <v>292</v>
      </c>
      <c r="I9" s="10" t="s">
        <v>293</v>
      </c>
      <c r="J9" s="156"/>
      <c r="K9" s="156"/>
      <c r="L9" s="156"/>
      <c r="M9" s="142"/>
      <c r="N9" s="142"/>
      <c r="O9" s="144"/>
      <c r="P9" s="162"/>
    </row>
    <row r="10" spans="1:16" s="4" customFormat="1" ht="18" customHeight="1">
      <c r="A10" s="3">
        <v>1</v>
      </c>
      <c r="B10" s="71" t="s">
        <v>766</v>
      </c>
      <c r="C10" s="72" t="s">
        <v>767</v>
      </c>
      <c r="D10" s="73" t="s">
        <v>455</v>
      </c>
      <c r="E10" s="51" t="s">
        <v>769</v>
      </c>
      <c r="F10" s="36">
        <v>7.95</v>
      </c>
      <c r="G10" s="78"/>
      <c r="H10" s="36">
        <v>100</v>
      </c>
      <c r="I10" s="36"/>
      <c r="J10" s="86" t="str">
        <f t="shared" ref="J10:K15" si="0">IF(AND(F10&gt;=9,H10&gt;=90),"SVXS",IF(AND(F10&gt;=8,H10&gt;=80),"SVG",IF(AND(F10&gt;=7,H10&gt;=70),"SVK"," ")))</f>
        <v>SVK</v>
      </c>
      <c r="K10" s="86" t="str">
        <f t="shared" si="0"/>
        <v xml:space="preserve"> </v>
      </c>
      <c r="L10" s="86" t="str">
        <f t="shared" ref="L10:L15" si="1">IF(AND(J10="SVXS",K10="SVXS"),"SVXS",IF(AND(J10="SVG",K10="SVG"),"SVG",IF(AND(J10="SVK",K10="SVK"),"SVK",IF(AND(J10="SVXS",K10="SVG"),"SVG",IF(AND(J10="SVG",K10="SVXS"),"SVG",IF(AND(J10="SVG",K10="SVK"),"SVK",IF(AND(J10="SVK",K10="SVG"),"SVK"," ")))))))</f>
        <v xml:space="preserve"> </v>
      </c>
      <c r="M10" s="134" t="s">
        <v>1590</v>
      </c>
      <c r="N10" s="133"/>
      <c r="O10" s="45">
        <f t="shared" ref="O10:O15" si="2">SUM(H10:I10)/2</f>
        <v>50</v>
      </c>
      <c r="P10" s="43"/>
    </row>
    <row r="11" spans="1:16" s="4" customFormat="1" ht="18" customHeight="1">
      <c r="A11" s="3">
        <v>2</v>
      </c>
      <c r="B11" s="71" t="s">
        <v>1403</v>
      </c>
      <c r="C11" s="72" t="s">
        <v>1404</v>
      </c>
      <c r="D11" s="73" t="s">
        <v>379</v>
      </c>
      <c r="E11" s="51" t="s">
        <v>769</v>
      </c>
      <c r="F11" s="36">
        <v>7.73</v>
      </c>
      <c r="G11" s="78"/>
      <c r="H11" s="36">
        <v>70</v>
      </c>
      <c r="I11" s="36"/>
      <c r="J11" s="86" t="str">
        <f t="shared" si="0"/>
        <v>SVK</v>
      </c>
      <c r="K11" s="86" t="str">
        <f t="shared" si="0"/>
        <v xml:space="preserve"> </v>
      </c>
      <c r="L11" s="86" t="str">
        <f t="shared" si="1"/>
        <v xml:space="preserve"> </v>
      </c>
      <c r="M11" s="134" t="s">
        <v>1590</v>
      </c>
      <c r="N11" s="133"/>
      <c r="O11" s="45">
        <f t="shared" si="2"/>
        <v>35</v>
      </c>
      <c r="P11" s="43"/>
    </row>
    <row r="12" spans="1:16" s="4" customFormat="1" ht="18" customHeight="1">
      <c r="A12" s="3">
        <v>3</v>
      </c>
      <c r="B12" s="71" t="s">
        <v>1405</v>
      </c>
      <c r="C12" s="72" t="s">
        <v>768</v>
      </c>
      <c r="D12" s="73" t="s">
        <v>402</v>
      </c>
      <c r="E12" s="51" t="s">
        <v>769</v>
      </c>
      <c r="F12" s="36">
        <v>8.26</v>
      </c>
      <c r="G12" s="78"/>
      <c r="H12" s="36">
        <v>90</v>
      </c>
      <c r="I12" s="36"/>
      <c r="J12" s="86" t="str">
        <f t="shared" si="0"/>
        <v>SVG</v>
      </c>
      <c r="K12" s="86" t="str">
        <f t="shared" si="0"/>
        <v xml:space="preserve"> </v>
      </c>
      <c r="L12" s="86" t="str">
        <f t="shared" si="1"/>
        <v xml:space="preserve"> </v>
      </c>
      <c r="M12" s="134" t="s">
        <v>1590</v>
      </c>
      <c r="N12" s="133"/>
      <c r="O12" s="45">
        <f t="shared" si="2"/>
        <v>45</v>
      </c>
      <c r="P12" s="43"/>
    </row>
    <row r="13" spans="1:16" s="4" customFormat="1" ht="18" customHeight="1">
      <c r="A13" s="3">
        <v>4</v>
      </c>
      <c r="B13" s="71" t="s">
        <v>1406</v>
      </c>
      <c r="C13" s="72" t="s">
        <v>74</v>
      </c>
      <c r="D13" s="73" t="s">
        <v>484</v>
      </c>
      <c r="E13" s="51" t="s">
        <v>769</v>
      </c>
      <c r="F13" s="78">
        <v>7.6</v>
      </c>
      <c r="G13" s="78"/>
      <c r="H13" s="36">
        <v>90</v>
      </c>
      <c r="I13" s="36"/>
      <c r="J13" s="86" t="str">
        <f t="shared" si="0"/>
        <v>SVK</v>
      </c>
      <c r="K13" s="86" t="str">
        <f t="shared" si="0"/>
        <v xml:space="preserve"> </v>
      </c>
      <c r="L13" s="86" t="str">
        <f t="shared" si="1"/>
        <v xml:space="preserve"> </v>
      </c>
      <c r="M13" s="134" t="s">
        <v>1590</v>
      </c>
      <c r="N13" s="133"/>
      <c r="O13" s="45">
        <f t="shared" si="2"/>
        <v>45</v>
      </c>
      <c r="P13" s="43"/>
    </row>
    <row r="14" spans="1:16" s="4" customFormat="1" ht="18" customHeight="1">
      <c r="A14" s="3">
        <v>5</v>
      </c>
      <c r="B14" s="71" t="s">
        <v>1407</v>
      </c>
      <c r="C14" s="72" t="s">
        <v>326</v>
      </c>
      <c r="D14" s="73" t="s">
        <v>377</v>
      </c>
      <c r="E14" s="51" t="s">
        <v>769</v>
      </c>
      <c r="F14" s="36">
        <v>7.89</v>
      </c>
      <c r="G14" s="78"/>
      <c r="H14" s="36">
        <v>84</v>
      </c>
      <c r="I14" s="36"/>
      <c r="J14" s="86" t="str">
        <f t="shared" si="0"/>
        <v>SVK</v>
      </c>
      <c r="K14" s="86" t="str">
        <f t="shared" si="0"/>
        <v xml:space="preserve"> </v>
      </c>
      <c r="L14" s="86" t="str">
        <f t="shared" si="1"/>
        <v xml:space="preserve"> </v>
      </c>
      <c r="M14" s="88"/>
      <c r="N14" s="133"/>
      <c r="O14" s="45">
        <f t="shared" si="2"/>
        <v>42</v>
      </c>
      <c r="P14" s="43"/>
    </row>
    <row r="15" spans="1:16" s="4" customFormat="1" ht="18" customHeight="1">
      <c r="A15" s="3">
        <v>6</v>
      </c>
      <c r="B15" s="71" t="s">
        <v>770</v>
      </c>
      <c r="C15" s="72" t="s">
        <v>771</v>
      </c>
      <c r="D15" s="73" t="s">
        <v>93</v>
      </c>
      <c r="E15" s="51" t="s">
        <v>773</v>
      </c>
      <c r="F15" s="78">
        <v>7.2</v>
      </c>
      <c r="G15" s="78"/>
      <c r="H15" s="36">
        <v>77</v>
      </c>
      <c r="I15" s="36"/>
      <c r="J15" s="86" t="str">
        <f t="shared" si="0"/>
        <v>SVK</v>
      </c>
      <c r="K15" s="86" t="str">
        <f t="shared" si="0"/>
        <v xml:space="preserve"> </v>
      </c>
      <c r="L15" s="86" t="str">
        <f t="shared" si="1"/>
        <v xml:space="preserve"> </v>
      </c>
      <c r="M15" s="134" t="s">
        <v>1592</v>
      </c>
      <c r="N15" s="132"/>
      <c r="O15" s="45">
        <f t="shared" si="2"/>
        <v>38.5</v>
      </c>
      <c r="P15" s="48"/>
    </row>
    <row r="16" spans="1:16" s="4" customFormat="1" ht="18" customHeight="1">
      <c r="A16" s="3">
        <v>7</v>
      </c>
      <c r="B16" s="71" t="s">
        <v>772</v>
      </c>
      <c r="C16" s="72" t="s">
        <v>32</v>
      </c>
      <c r="D16" s="73" t="s">
        <v>356</v>
      </c>
      <c r="E16" s="51" t="s">
        <v>773</v>
      </c>
      <c r="F16" s="36">
        <v>7.25</v>
      </c>
      <c r="G16" s="78"/>
      <c r="H16" s="36">
        <v>91</v>
      </c>
      <c r="I16" s="36"/>
      <c r="J16" s="86" t="str">
        <f t="shared" ref="J16:K20" si="3">IF(AND(F16&gt;=9,H16&gt;=90),"SVXS",IF(AND(F16&gt;=8,H16&gt;=80),"SVG",IF(AND(F16&gt;=7,H16&gt;=70),"SVK"," ")))</f>
        <v>SVK</v>
      </c>
      <c r="K16" s="86" t="str">
        <f t="shared" si="3"/>
        <v xml:space="preserve"> </v>
      </c>
      <c r="L16" s="86" t="str">
        <f t="shared" ref="L16:L20" si="4">IF(AND(J16="SVXS",K16="SVXS"),"SVXS",IF(AND(J16="SVG",K16="SVG"),"SVG",IF(AND(J16="SVK",K16="SVK"),"SVK",IF(AND(J16="SVXS",K16="SVG"),"SVG",IF(AND(J16="SVG",K16="SVXS"),"SVG",IF(AND(J16="SVG",K16="SVK"),"SVK",IF(AND(J16="SVK",K16="SVG"),"SVK"," ")))))))</f>
        <v xml:space="preserve"> </v>
      </c>
      <c r="M16" s="134" t="s">
        <v>1590</v>
      </c>
      <c r="N16" s="133"/>
      <c r="O16" s="45">
        <f t="shared" ref="O16:O20" si="5">SUM(H16:I16)/2</f>
        <v>45.5</v>
      </c>
      <c r="P16" s="43"/>
    </row>
    <row r="17" spans="1:16" s="4" customFormat="1" ht="18" customHeight="1">
      <c r="A17" s="3">
        <v>8</v>
      </c>
      <c r="B17" s="71" t="s">
        <v>1408</v>
      </c>
      <c r="C17" s="72" t="s">
        <v>1409</v>
      </c>
      <c r="D17" s="73" t="s">
        <v>307</v>
      </c>
      <c r="E17" s="51" t="s">
        <v>773</v>
      </c>
      <c r="F17" s="36">
        <v>7.25</v>
      </c>
      <c r="G17" s="78"/>
      <c r="H17" s="36">
        <v>73</v>
      </c>
      <c r="I17" s="36"/>
      <c r="J17" s="86" t="str">
        <f t="shared" si="3"/>
        <v>SVK</v>
      </c>
      <c r="K17" s="86" t="str">
        <f t="shared" si="3"/>
        <v xml:space="preserve"> </v>
      </c>
      <c r="L17" s="86" t="str">
        <f t="shared" si="4"/>
        <v xml:space="preserve"> </v>
      </c>
      <c r="M17" s="134" t="s">
        <v>1590</v>
      </c>
      <c r="N17" s="13"/>
      <c r="O17" s="45">
        <f t="shared" si="5"/>
        <v>36.5</v>
      </c>
      <c r="P17" s="43"/>
    </row>
    <row r="18" spans="1:16" s="4" customFormat="1" ht="18" customHeight="1">
      <c r="A18" s="3">
        <v>9</v>
      </c>
      <c r="B18" s="71" t="s">
        <v>1410</v>
      </c>
      <c r="C18" s="72" t="s">
        <v>1411</v>
      </c>
      <c r="D18" s="73" t="s">
        <v>30</v>
      </c>
      <c r="E18" s="51" t="s">
        <v>773</v>
      </c>
      <c r="F18" s="36">
        <v>7.84</v>
      </c>
      <c r="G18" s="78"/>
      <c r="H18" s="36">
        <v>89</v>
      </c>
      <c r="I18" s="36"/>
      <c r="J18" s="86" t="str">
        <f t="shared" si="3"/>
        <v>SVK</v>
      </c>
      <c r="K18" s="86" t="str">
        <f t="shared" si="3"/>
        <v xml:space="preserve"> </v>
      </c>
      <c r="L18" s="86" t="str">
        <f t="shared" si="4"/>
        <v xml:space="preserve"> </v>
      </c>
      <c r="M18" s="134" t="s">
        <v>1590</v>
      </c>
      <c r="N18" s="133"/>
      <c r="O18" s="45">
        <f t="shared" si="5"/>
        <v>44.5</v>
      </c>
      <c r="P18" s="43"/>
    </row>
    <row r="19" spans="1:16" s="4" customFormat="1" ht="18" customHeight="1">
      <c r="A19" s="3">
        <v>10</v>
      </c>
      <c r="B19" s="71" t="s">
        <v>1413</v>
      </c>
      <c r="C19" s="72" t="s">
        <v>436</v>
      </c>
      <c r="D19" s="73" t="s">
        <v>111</v>
      </c>
      <c r="E19" s="51" t="s">
        <v>773</v>
      </c>
      <c r="F19" s="36">
        <v>7.79</v>
      </c>
      <c r="G19" s="78"/>
      <c r="H19" s="36">
        <v>73</v>
      </c>
      <c r="I19" s="36"/>
      <c r="J19" s="86" t="str">
        <f t="shared" si="3"/>
        <v>SVK</v>
      </c>
      <c r="K19" s="86" t="str">
        <f t="shared" si="3"/>
        <v xml:space="preserve"> </v>
      </c>
      <c r="L19" s="86" t="str">
        <f t="shared" si="4"/>
        <v xml:space="preserve"> </v>
      </c>
      <c r="M19" s="134" t="s">
        <v>1590</v>
      </c>
      <c r="N19" s="133"/>
      <c r="O19" s="45">
        <f t="shared" si="5"/>
        <v>36.5</v>
      </c>
      <c r="P19" s="43"/>
    </row>
    <row r="20" spans="1:16" s="4" customFormat="1" ht="18" customHeight="1">
      <c r="A20" s="3">
        <v>11</v>
      </c>
      <c r="B20" s="71" t="s">
        <v>1416</v>
      </c>
      <c r="C20" s="72" t="s">
        <v>1417</v>
      </c>
      <c r="D20" s="73" t="s">
        <v>483</v>
      </c>
      <c r="E20" s="51" t="s">
        <v>775</v>
      </c>
      <c r="F20" s="36">
        <v>7.38</v>
      </c>
      <c r="G20" s="78"/>
      <c r="H20" s="36">
        <v>82</v>
      </c>
      <c r="I20" s="36"/>
      <c r="J20" s="86" t="str">
        <f t="shared" si="3"/>
        <v>SVK</v>
      </c>
      <c r="K20" s="86" t="str">
        <f t="shared" si="3"/>
        <v xml:space="preserve"> </v>
      </c>
      <c r="L20" s="86" t="str">
        <f t="shared" si="4"/>
        <v xml:space="preserve"> </v>
      </c>
      <c r="M20" s="134" t="s">
        <v>1590</v>
      </c>
      <c r="N20" s="133"/>
      <c r="O20" s="45">
        <f t="shared" si="5"/>
        <v>41</v>
      </c>
      <c r="P20" s="43"/>
    </row>
    <row r="21" spans="1:16" s="4" customFormat="1" ht="18" customHeight="1">
      <c r="A21" s="3">
        <v>12</v>
      </c>
      <c r="B21" s="71" t="s">
        <v>1420</v>
      </c>
      <c r="C21" s="72" t="s">
        <v>498</v>
      </c>
      <c r="D21" s="73" t="s">
        <v>397</v>
      </c>
      <c r="E21" s="51" t="s">
        <v>777</v>
      </c>
      <c r="F21" s="36">
        <v>7.51</v>
      </c>
      <c r="G21" s="78"/>
      <c r="H21" s="36">
        <v>81</v>
      </c>
      <c r="I21" s="36"/>
      <c r="J21" s="86" t="str">
        <f t="shared" ref="J21:K26" si="6">IF(AND(F21&gt;=9,H21&gt;=90),"SVXS",IF(AND(F21&gt;=8,H21&gt;=80),"SVG",IF(AND(F21&gt;=7,H21&gt;=70),"SVK"," ")))</f>
        <v>SVK</v>
      </c>
      <c r="K21" s="86" t="str">
        <f t="shared" si="6"/>
        <v xml:space="preserve"> </v>
      </c>
      <c r="L21" s="86" t="str">
        <f t="shared" ref="L21:L26" si="7">IF(AND(J21="SVXS",K21="SVXS"),"SVXS",IF(AND(J21="SVG",K21="SVG"),"SVG",IF(AND(J21="SVK",K21="SVK"),"SVK",IF(AND(J21="SVXS",K21="SVG"),"SVG",IF(AND(J21="SVG",K21="SVXS"),"SVG",IF(AND(J21="SVG",K21="SVK"),"SVK",IF(AND(J21="SVK",K21="SVG"),"SVK"," ")))))))</f>
        <v xml:space="preserve"> </v>
      </c>
      <c r="M21" s="134" t="s">
        <v>1590</v>
      </c>
      <c r="N21" s="133"/>
      <c r="O21" s="45">
        <f t="shared" ref="O21:O26" si="8">SUM(H21:I21)/2</f>
        <v>40.5</v>
      </c>
      <c r="P21" s="3"/>
    </row>
    <row r="22" spans="1:16" s="4" customFormat="1" ht="18" customHeight="1">
      <c r="A22" s="3">
        <v>13</v>
      </c>
      <c r="B22" s="71" t="s">
        <v>1421</v>
      </c>
      <c r="C22" s="72" t="s">
        <v>1422</v>
      </c>
      <c r="D22" s="73" t="s">
        <v>1423</v>
      </c>
      <c r="E22" s="51" t="s">
        <v>777</v>
      </c>
      <c r="F22" s="36">
        <v>7.02</v>
      </c>
      <c r="G22" s="78"/>
      <c r="H22" s="36">
        <v>80</v>
      </c>
      <c r="I22" s="36"/>
      <c r="J22" s="86" t="str">
        <f t="shared" si="6"/>
        <v>SVK</v>
      </c>
      <c r="K22" s="86" t="str">
        <f t="shared" si="6"/>
        <v xml:space="preserve"> </v>
      </c>
      <c r="L22" s="86" t="str">
        <f t="shared" si="7"/>
        <v xml:space="preserve"> </v>
      </c>
      <c r="M22" s="134" t="s">
        <v>1590</v>
      </c>
      <c r="N22" s="133"/>
      <c r="O22" s="45">
        <f t="shared" si="8"/>
        <v>40</v>
      </c>
      <c r="P22" s="3"/>
    </row>
    <row r="23" spans="1:16" s="4" customFormat="1" ht="18" customHeight="1">
      <c r="A23" s="3">
        <v>14</v>
      </c>
      <c r="B23" s="71" t="s">
        <v>1424</v>
      </c>
      <c r="C23" s="72" t="s">
        <v>1425</v>
      </c>
      <c r="D23" s="73" t="s">
        <v>1426</v>
      </c>
      <c r="E23" s="51" t="s">
        <v>777</v>
      </c>
      <c r="F23" s="36">
        <v>7.97</v>
      </c>
      <c r="G23" s="78"/>
      <c r="H23" s="36">
        <v>80</v>
      </c>
      <c r="I23" s="36"/>
      <c r="J23" s="86" t="str">
        <f t="shared" si="6"/>
        <v>SVK</v>
      </c>
      <c r="K23" s="86" t="str">
        <f t="shared" si="6"/>
        <v xml:space="preserve"> </v>
      </c>
      <c r="L23" s="86" t="str">
        <f t="shared" si="7"/>
        <v xml:space="preserve"> </v>
      </c>
      <c r="M23" s="88"/>
      <c r="N23" s="133"/>
      <c r="O23" s="45">
        <f t="shared" si="8"/>
        <v>40</v>
      </c>
      <c r="P23" s="3"/>
    </row>
    <row r="24" spans="1:16" s="4" customFormat="1" ht="18" customHeight="1">
      <c r="A24" s="3">
        <v>15</v>
      </c>
      <c r="B24" s="71" t="s">
        <v>778</v>
      </c>
      <c r="C24" s="72" t="s">
        <v>317</v>
      </c>
      <c r="D24" s="73" t="s">
        <v>73</v>
      </c>
      <c r="E24" s="51" t="s">
        <v>786</v>
      </c>
      <c r="F24" s="36">
        <v>7.41</v>
      </c>
      <c r="G24" s="78"/>
      <c r="H24" s="36">
        <v>97</v>
      </c>
      <c r="I24" s="36"/>
      <c r="J24" s="86" t="str">
        <f t="shared" si="6"/>
        <v>SVK</v>
      </c>
      <c r="K24" s="86" t="str">
        <f t="shared" si="6"/>
        <v xml:space="preserve"> </v>
      </c>
      <c r="L24" s="86" t="str">
        <f t="shared" si="7"/>
        <v xml:space="preserve"> </v>
      </c>
      <c r="M24" s="134" t="s">
        <v>1590</v>
      </c>
      <c r="N24" s="133"/>
      <c r="O24" s="45">
        <f t="shared" si="8"/>
        <v>48.5</v>
      </c>
      <c r="P24" s="3"/>
    </row>
    <row r="25" spans="1:16" s="4" customFormat="1" ht="18" customHeight="1">
      <c r="A25" s="3">
        <v>16</v>
      </c>
      <c r="B25" s="71" t="s">
        <v>779</v>
      </c>
      <c r="C25" s="72" t="s">
        <v>780</v>
      </c>
      <c r="D25" s="73" t="s">
        <v>455</v>
      </c>
      <c r="E25" s="51" t="s">
        <v>786</v>
      </c>
      <c r="F25" s="78">
        <v>8</v>
      </c>
      <c r="G25" s="78"/>
      <c r="H25" s="36">
        <v>100</v>
      </c>
      <c r="I25" s="36"/>
      <c r="J25" s="86" t="str">
        <f t="shared" si="6"/>
        <v>SVG</v>
      </c>
      <c r="K25" s="86" t="str">
        <f t="shared" si="6"/>
        <v xml:space="preserve"> </v>
      </c>
      <c r="L25" s="86" t="str">
        <f t="shared" si="7"/>
        <v xml:space="preserve"> </v>
      </c>
      <c r="M25" s="134" t="s">
        <v>1590</v>
      </c>
      <c r="N25" s="132"/>
      <c r="O25" s="45">
        <f t="shared" si="8"/>
        <v>50</v>
      </c>
      <c r="P25" s="43"/>
    </row>
    <row r="26" spans="1:16" s="4" customFormat="1" ht="18" customHeight="1">
      <c r="A26" s="3">
        <v>17</v>
      </c>
      <c r="B26" s="71" t="s">
        <v>781</v>
      </c>
      <c r="C26" s="72" t="s">
        <v>152</v>
      </c>
      <c r="D26" s="73" t="s">
        <v>400</v>
      </c>
      <c r="E26" s="51" t="s">
        <v>786</v>
      </c>
      <c r="F26" s="78">
        <v>8</v>
      </c>
      <c r="G26" s="78"/>
      <c r="H26" s="36">
        <v>100</v>
      </c>
      <c r="I26" s="36"/>
      <c r="J26" s="86" t="str">
        <f t="shared" si="6"/>
        <v>SVG</v>
      </c>
      <c r="K26" s="86" t="str">
        <f t="shared" si="6"/>
        <v xml:space="preserve"> </v>
      </c>
      <c r="L26" s="86" t="str">
        <f t="shared" si="7"/>
        <v xml:space="preserve"> </v>
      </c>
      <c r="M26" s="88"/>
      <c r="N26" s="132"/>
      <c r="O26" s="45">
        <f t="shared" si="8"/>
        <v>50</v>
      </c>
      <c r="P26" s="43"/>
    </row>
    <row r="27" spans="1:16" s="4" customFormat="1" ht="18" customHeight="1">
      <c r="A27" s="3">
        <v>18</v>
      </c>
      <c r="B27" s="71" t="s">
        <v>1428</v>
      </c>
      <c r="C27" s="72" t="s">
        <v>326</v>
      </c>
      <c r="D27" s="73" t="s">
        <v>322</v>
      </c>
      <c r="E27" s="51" t="s">
        <v>786</v>
      </c>
      <c r="F27" s="36">
        <v>7.19</v>
      </c>
      <c r="G27" s="78"/>
      <c r="H27" s="36">
        <v>98</v>
      </c>
      <c r="I27" s="36"/>
      <c r="J27" s="86" t="str">
        <f t="shared" ref="J27:K32" si="9">IF(AND(F27&gt;=9,H27&gt;=90),"SVXS",IF(AND(F27&gt;=8,H27&gt;=80),"SVG",IF(AND(F27&gt;=7,H27&gt;=70),"SVK"," ")))</f>
        <v>SVK</v>
      </c>
      <c r="K27" s="86" t="str">
        <f t="shared" si="9"/>
        <v xml:space="preserve"> </v>
      </c>
      <c r="L27" s="86" t="str">
        <f t="shared" ref="L27:L32" si="10">IF(AND(J27="SVXS",K27="SVXS"),"SVXS",IF(AND(J27="SVG",K27="SVG"),"SVG",IF(AND(J27="SVK",K27="SVK"),"SVK",IF(AND(J27="SVXS",K27="SVG"),"SVG",IF(AND(J27="SVG",K27="SVXS"),"SVG",IF(AND(J27="SVG",K27="SVK"),"SVK",IF(AND(J27="SVK",K27="SVG"),"SVK"," ")))))))</f>
        <v xml:space="preserve"> </v>
      </c>
      <c r="M27" s="87"/>
      <c r="N27" s="74"/>
      <c r="O27" s="45">
        <f t="shared" ref="O27:O32" si="11">SUM(H27:I27)/2</f>
        <v>49</v>
      </c>
      <c r="P27" s="43"/>
    </row>
    <row r="28" spans="1:16" s="4" customFormat="1" ht="18" customHeight="1">
      <c r="A28" s="3">
        <v>19</v>
      </c>
      <c r="B28" s="71" t="s">
        <v>1429</v>
      </c>
      <c r="C28" s="72" t="s">
        <v>8</v>
      </c>
      <c r="D28" s="73" t="s">
        <v>24</v>
      </c>
      <c r="E28" s="51" t="s">
        <v>786</v>
      </c>
      <c r="F28" s="36">
        <v>7.37</v>
      </c>
      <c r="G28" s="78"/>
      <c r="H28" s="36">
        <v>100</v>
      </c>
      <c r="I28" s="36"/>
      <c r="J28" s="86" t="str">
        <f t="shared" si="9"/>
        <v>SVK</v>
      </c>
      <c r="K28" s="86" t="str">
        <f t="shared" si="9"/>
        <v xml:space="preserve"> </v>
      </c>
      <c r="L28" s="86" t="str">
        <f t="shared" si="10"/>
        <v xml:space="preserve"> </v>
      </c>
      <c r="M28" s="88"/>
      <c r="N28" s="133"/>
      <c r="O28" s="45">
        <f t="shared" si="11"/>
        <v>50</v>
      </c>
      <c r="P28" s="43"/>
    </row>
    <row r="29" spans="1:16" s="4" customFormat="1" ht="18" customHeight="1">
      <c r="A29" s="3">
        <v>20</v>
      </c>
      <c r="B29" s="71" t="s">
        <v>783</v>
      </c>
      <c r="C29" s="72" t="s">
        <v>32</v>
      </c>
      <c r="D29" s="73" t="s">
        <v>253</v>
      </c>
      <c r="E29" s="51" t="s">
        <v>786</v>
      </c>
      <c r="F29" s="36">
        <v>7.73</v>
      </c>
      <c r="G29" s="78"/>
      <c r="H29" s="36">
        <v>100</v>
      </c>
      <c r="I29" s="36"/>
      <c r="J29" s="86" t="str">
        <f t="shared" si="9"/>
        <v>SVK</v>
      </c>
      <c r="K29" s="86" t="str">
        <f t="shared" si="9"/>
        <v xml:space="preserve"> </v>
      </c>
      <c r="L29" s="86" t="str">
        <f t="shared" si="10"/>
        <v xml:space="preserve"> </v>
      </c>
      <c r="M29" s="87"/>
      <c r="N29" s="133"/>
      <c r="O29" s="45">
        <f t="shared" si="11"/>
        <v>50</v>
      </c>
      <c r="P29" s="43"/>
    </row>
    <row r="30" spans="1:16" s="4" customFormat="1" ht="18" customHeight="1">
      <c r="A30" s="3">
        <v>21</v>
      </c>
      <c r="B30" s="71" t="s">
        <v>784</v>
      </c>
      <c r="C30" s="72" t="s">
        <v>785</v>
      </c>
      <c r="D30" s="73" t="s">
        <v>253</v>
      </c>
      <c r="E30" s="51" t="s">
        <v>786</v>
      </c>
      <c r="F30" s="36">
        <v>8.5399999999999991</v>
      </c>
      <c r="G30" s="78"/>
      <c r="H30" s="36">
        <v>100</v>
      </c>
      <c r="I30" s="36"/>
      <c r="J30" s="86" t="str">
        <f t="shared" si="9"/>
        <v>SVG</v>
      </c>
      <c r="K30" s="86" t="str">
        <f t="shared" si="9"/>
        <v xml:space="preserve"> </v>
      </c>
      <c r="L30" s="86" t="str">
        <f t="shared" si="10"/>
        <v xml:space="preserve"> </v>
      </c>
      <c r="M30" s="88"/>
      <c r="N30" s="74"/>
      <c r="O30" s="45">
        <f t="shared" si="11"/>
        <v>50</v>
      </c>
      <c r="P30" s="43"/>
    </row>
    <row r="31" spans="1:16" s="4" customFormat="1" ht="18" customHeight="1">
      <c r="A31" s="3">
        <v>22</v>
      </c>
      <c r="B31" s="71" t="s">
        <v>1431</v>
      </c>
      <c r="C31" s="72" t="s">
        <v>328</v>
      </c>
      <c r="D31" s="73" t="s">
        <v>189</v>
      </c>
      <c r="E31" s="51" t="s">
        <v>794</v>
      </c>
      <c r="F31" s="36">
        <v>7.34</v>
      </c>
      <c r="G31" s="78"/>
      <c r="H31" s="36">
        <v>80</v>
      </c>
      <c r="I31" s="36"/>
      <c r="J31" s="86" t="str">
        <f t="shared" si="9"/>
        <v>SVK</v>
      </c>
      <c r="K31" s="86" t="str">
        <f t="shared" si="9"/>
        <v xml:space="preserve"> </v>
      </c>
      <c r="L31" s="86" t="str">
        <f t="shared" si="10"/>
        <v xml:space="preserve"> </v>
      </c>
      <c r="M31" s="134" t="s">
        <v>1590</v>
      </c>
      <c r="N31" s="133"/>
      <c r="O31" s="45">
        <f t="shared" si="11"/>
        <v>40</v>
      </c>
      <c r="P31" s="3"/>
    </row>
    <row r="32" spans="1:16" s="4" customFormat="1" ht="18" customHeight="1">
      <c r="A32" s="3">
        <v>23</v>
      </c>
      <c r="B32" s="71" t="s">
        <v>1432</v>
      </c>
      <c r="C32" s="72" t="s">
        <v>466</v>
      </c>
      <c r="D32" s="73" t="s">
        <v>189</v>
      </c>
      <c r="E32" s="51" t="s">
        <v>794</v>
      </c>
      <c r="F32" s="36">
        <v>7.52</v>
      </c>
      <c r="G32" s="78"/>
      <c r="H32" s="36">
        <v>80</v>
      </c>
      <c r="I32" s="36"/>
      <c r="J32" s="86" t="str">
        <f t="shared" si="9"/>
        <v>SVK</v>
      </c>
      <c r="K32" s="86" t="str">
        <f t="shared" si="9"/>
        <v xml:space="preserve"> </v>
      </c>
      <c r="L32" s="86" t="str">
        <f t="shared" si="10"/>
        <v xml:space="preserve"> </v>
      </c>
      <c r="M32" s="134" t="s">
        <v>1590</v>
      </c>
      <c r="N32" s="133"/>
      <c r="O32" s="45">
        <f t="shared" si="11"/>
        <v>40</v>
      </c>
      <c r="P32" s="3"/>
    </row>
    <row r="33" spans="1:16" s="4" customFormat="1" ht="18" customHeight="1">
      <c r="A33" s="3">
        <v>24</v>
      </c>
      <c r="B33" s="71" t="s">
        <v>1433</v>
      </c>
      <c r="C33" s="72" t="s">
        <v>381</v>
      </c>
      <c r="D33" s="73" t="s">
        <v>412</v>
      </c>
      <c r="E33" s="51" t="s">
        <v>794</v>
      </c>
      <c r="F33" s="78">
        <v>7.4</v>
      </c>
      <c r="G33" s="78"/>
      <c r="H33" s="36">
        <v>83</v>
      </c>
      <c r="I33" s="36"/>
      <c r="J33" s="86" t="str">
        <f t="shared" ref="J33:K38" si="12">IF(AND(F33&gt;=9,H33&gt;=90),"SVXS",IF(AND(F33&gt;=8,H33&gt;=80),"SVG",IF(AND(F33&gt;=7,H33&gt;=70),"SVK"," ")))</f>
        <v>SVK</v>
      </c>
      <c r="K33" s="86" t="str">
        <f t="shared" si="12"/>
        <v xml:space="preserve"> </v>
      </c>
      <c r="L33" s="86" t="str">
        <f t="shared" ref="L33:L38" si="13">IF(AND(J33="SVXS",K33="SVXS"),"SVXS",IF(AND(J33="SVG",K33="SVG"),"SVG",IF(AND(J33="SVK",K33="SVK"),"SVK",IF(AND(J33="SVXS",K33="SVG"),"SVG",IF(AND(J33="SVG",K33="SVXS"),"SVG",IF(AND(J33="SVG",K33="SVK"),"SVK",IF(AND(J33="SVK",K33="SVG"),"SVK"," ")))))))</f>
        <v xml:space="preserve"> </v>
      </c>
      <c r="M33" s="87"/>
      <c r="N33" s="133"/>
      <c r="O33" s="45">
        <f t="shared" ref="O33:O38" si="14">SUM(H33:I33)/2</f>
        <v>41.5</v>
      </c>
      <c r="P33" s="3"/>
    </row>
    <row r="34" spans="1:16" s="4" customFormat="1" ht="18" customHeight="1">
      <c r="A34" s="3">
        <v>25</v>
      </c>
      <c r="B34" s="71" t="s">
        <v>792</v>
      </c>
      <c r="C34" s="72" t="s">
        <v>776</v>
      </c>
      <c r="D34" s="73" t="s">
        <v>349</v>
      </c>
      <c r="E34" s="51" t="s">
        <v>794</v>
      </c>
      <c r="F34" s="36">
        <v>7.87</v>
      </c>
      <c r="G34" s="78"/>
      <c r="H34" s="36">
        <v>93</v>
      </c>
      <c r="I34" s="36"/>
      <c r="J34" s="86" t="str">
        <f t="shared" si="12"/>
        <v>SVK</v>
      </c>
      <c r="K34" s="86" t="str">
        <f t="shared" si="12"/>
        <v xml:space="preserve"> </v>
      </c>
      <c r="L34" s="86" t="str">
        <f t="shared" si="13"/>
        <v xml:space="preserve"> </v>
      </c>
      <c r="M34" s="88"/>
      <c r="N34" s="133"/>
      <c r="O34" s="45">
        <f t="shared" si="14"/>
        <v>46.5</v>
      </c>
      <c r="P34" s="3"/>
    </row>
    <row r="35" spans="1:16" s="4" customFormat="1" ht="18" customHeight="1">
      <c r="A35" s="3">
        <v>26</v>
      </c>
      <c r="B35" s="71" t="s">
        <v>793</v>
      </c>
      <c r="C35" s="72" t="s">
        <v>318</v>
      </c>
      <c r="D35" s="73" t="s">
        <v>109</v>
      </c>
      <c r="E35" s="51" t="s">
        <v>794</v>
      </c>
      <c r="F35" s="36">
        <v>8.25</v>
      </c>
      <c r="G35" s="78"/>
      <c r="H35" s="36">
        <v>90</v>
      </c>
      <c r="I35" s="36"/>
      <c r="J35" s="86" t="str">
        <f t="shared" si="12"/>
        <v>SVG</v>
      </c>
      <c r="K35" s="86" t="str">
        <f t="shared" si="12"/>
        <v xml:space="preserve"> </v>
      </c>
      <c r="L35" s="86" t="str">
        <f t="shared" si="13"/>
        <v xml:space="preserve"> </v>
      </c>
      <c r="M35" s="88"/>
      <c r="N35" s="133"/>
      <c r="O35" s="45">
        <f t="shared" si="14"/>
        <v>45</v>
      </c>
      <c r="P35" s="3"/>
    </row>
    <row r="36" spans="1:16" s="4" customFormat="1" ht="18" customHeight="1">
      <c r="A36" s="3">
        <v>27</v>
      </c>
      <c r="B36" s="71" t="s">
        <v>1434</v>
      </c>
      <c r="C36" s="72" t="s">
        <v>235</v>
      </c>
      <c r="D36" s="73" t="s">
        <v>113</v>
      </c>
      <c r="E36" s="51" t="s">
        <v>794</v>
      </c>
      <c r="F36" s="36">
        <v>7.38</v>
      </c>
      <c r="G36" s="78"/>
      <c r="H36" s="36">
        <v>81</v>
      </c>
      <c r="I36" s="36"/>
      <c r="J36" s="86" t="str">
        <f t="shared" si="12"/>
        <v>SVK</v>
      </c>
      <c r="K36" s="86" t="str">
        <f t="shared" si="12"/>
        <v xml:space="preserve"> </v>
      </c>
      <c r="L36" s="86" t="str">
        <f t="shared" si="13"/>
        <v xml:space="preserve"> </v>
      </c>
      <c r="M36" s="87"/>
      <c r="N36" s="133"/>
      <c r="O36" s="45">
        <f t="shared" si="14"/>
        <v>40.5</v>
      </c>
      <c r="P36" s="3"/>
    </row>
    <row r="37" spans="1:16" s="4" customFormat="1" ht="18" customHeight="1">
      <c r="A37" s="3">
        <v>28</v>
      </c>
      <c r="B37" s="71" t="s">
        <v>1435</v>
      </c>
      <c r="C37" s="72" t="s">
        <v>105</v>
      </c>
      <c r="D37" s="73" t="s">
        <v>409</v>
      </c>
      <c r="E37" s="51" t="s">
        <v>794</v>
      </c>
      <c r="F37" s="36">
        <v>7.51</v>
      </c>
      <c r="G37" s="78"/>
      <c r="H37" s="36">
        <v>84</v>
      </c>
      <c r="I37" s="36"/>
      <c r="J37" s="86" t="str">
        <f t="shared" si="12"/>
        <v>SVK</v>
      </c>
      <c r="K37" s="86" t="str">
        <f t="shared" si="12"/>
        <v xml:space="preserve"> </v>
      </c>
      <c r="L37" s="86" t="str">
        <f t="shared" si="13"/>
        <v xml:space="preserve"> </v>
      </c>
      <c r="M37" s="134" t="s">
        <v>1590</v>
      </c>
      <c r="N37" s="11"/>
      <c r="O37" s="45">
        <f t="shared" si="14"/>
        <v>42</v>
      </c>
      <c r="P37" s="3"/>
    </row>
    <row r="38" spans="1:16" s="4" customFormat="1" ht="18" customHeight="1">
      <c r="A38" s="3">
        <v>29</v>
      </c>
      <c r="B38" s="71" t="s">
        <v>1436</v>
      </c>
      <c r="C38" s="72" t="s">
        <v>76</v>
      </c>
      <c r="D38" s="73" t="s">
        <v>1418</v>
      </c>
      <c r="E38" s="51" t="s">
        <v>794</v>
      </c>
      <c r="F38" s="36">
        <v>7.32</v>
      </c>
      <c r="G38" s="78"/>
      <c r="H38" s="36">
        <v>75</v>
      </c>
      <c r="I38" s="36"/>
      <c r="J38" s="86" t="str">
        <f t="shared" si="12"/>
        <v>SVK</v>
      </c>
      <c r="K38" s="86" t="str">
        <f t="shared" si="12"/>
        <v xml:space="preserve"> </v>
      </c>
      <c r="L38" s="86" t="str">
        <f t="shared" si="13"/>
        <v xml:space="preserve"> </v>
      </c>
      <c r="M38" s="88"/>
      <c r="N38" s="11"/>
      <c r="O38" s="45">
        <f t="shared" si="14"/>
        <v>37.5</v>
      </c>
      <c r="P38" s="3"/>
    </row>
    <row r="39" spans="1:16" s="4" customFormat="1" ht="18" customHeight="1">
      <c r="A39" s="3">
        <v>30</v>
      </c>
      <c r="B39" s="71" t="s">
        <v>797</v>
      </c>
      <c r="C39" s="72" t="s">
        <v>329</v>
      </c>
      <c r="D39" s="73" t="s">
        <v>330</v>
      </c>
      <c r="E39" s="51" t="s">
        <v>796</v>
      </c>
      <c r="F39" s="36">
        <v>7.84</v>
      </c>
      <c r="G39" s="78"/>
      <c r="H39" s="36">
        <v>93</v>
      </c>
      <c r="I39" s="36"/>
      <c r="J39" s="86" t="str">
        <f t="shared" ref="J39:K40" si="15">IF(AND(F39&gt;=9,H39&gt;=90),"SVXS",IF(AND(F39&gt;=8,H39&gt;=80),"SVG",IF(AND(F39&gt;=7,H39&gt;=70),"SVK"," ")))</f>
        <v>SVK</v>
      </c>
      <c r="K39" s="86" t="str">
        <f t="shared" si="15"/>
        <v xml:space="preserve"> </v>
      </c>
      <c r="L39" s="86" t="str">
        <f t="shared" ref="L39:L40" si="16">IF(AND(J39="SVXS",K39="SVXS"),"SVXS",IF(AND(J39="SVG",K39="SVG"),"SVG",IF(AND(J39="SVK",K39="SVK"),"SVK",IF(AND(J39="SVXS",K39="SVG"),"SVG",IF(AND(J39="SVG",K39="SVXS"),"SVG",IF(AND(J39="SVG",K39="SVK"),"SVK",IF(AND(J39="SVK",K39="SVG"),"SVK"," ")))))))</f>
        <v xml:space="preserve"> </v>
      </c>
      <c r="M39" s="87"/>
      <c r="N39" s="133"/>
      <c r="O39" s="45">
        <f t="shared" ref="O39:O40" si="17">SUM(H39:I39)/2</f>
        <v>46.5</v>
      </c>
      <c r="P39" s="3"/>
    </row>
    <row r="40" spans="1:16" s="4" customFormat="1" ht="18" customHeight="1">
      <c r="A40" s="3">
        <v>31</v>
      </c>
      <c r="B40" s="71" t="s">
        <v>1441</v>
      </c>
      <c r="C40" s="72" t="s">
        <v>1442</v>
      </c>
      <c r="D40" s="73" t="s">
        <v>413</v>
      </c>
      <c r="E40" s="51" t="s">
        <v>796</v>
      </c>
      <c r="F40" s="36">
        <v>7.39</v>
      </c>
      <c r="G40" s="78"/>
      <c r="H40" s="36">
        <v>73</v>
      </c>
      <c r="I40" s="36"/>
      <c r="J40" s="86" t="str">
        <f t="shared" si="15"/>
        <v>SVK</v>
      </c>
      <c r="K40" s="86" t="str">
        <f t="shared" si="15"/>
        <v xml:space="preserve"> </v>
      </c>
      <c r="L40" s="86" t="str">
        <f t="shared" si="16"/>
        <v xml:space="preserve"> </v>
      </c>
      <c r="M40" s="134" t="s">
        <v>1590</v>
      </c>
      <c r="N40" s="133"/>
      <c r="O40" s="45">
        <f t="shared" si="17"/>
        <v>36.5</v>
      </c>
      <c r="P40" s="3"/>
    </row>
    <row r="41" spans="1:16" s="4" customFormat="1" ht="18" customHeight="1">
      <c r="A41" s="3">
        <v>32</v>
      </c>
      <c r="B41" s="71" t="s">
        <v>1452</v>
      </c>
      <c r="C41" s="72" t="s">
        <v>376</v>
      </c>
      <c r="D41" s="73" t="s">
        <v>227</v>
      </c>
      <c r="E41" s="51" t="s">
        <v>868</v>
      </c>
      <c r="F41" s="36">
        <v>7.78</v>
      </c>
      <c r="G41" s="78"/>
      <c r="H41" s="36">
        <v>70</v>
      </c>
      <c r="I41" s="36"/>
      <c r="J41" s="86" t="str">
        <f t="shared" ref="J41:K43" si="18">IF(AND(F41&gt;=9,H41&gt;=90),"SVXS",IF(AND(F41&gt;=8,H41&gt;=80),"SVG",IF(AND(F41&gt;=7,H41&gt;=70),"SVK"," ")))</f>
        <v>SVK</v>
      </c>
      <c r="K41" s="86" t="str">
        <f t="shared" si="18"/>
        <v xml:space="preserve"> </v>
      </c>
      <c r="L41" s="86" t="str">
        <f t="shared" ref="L41:L42" si="19">IF(AND(J41="SVXS",K41="SVXS"),"SVXS",IF(AND(J41="SVG",K41="SVG"),"SVG",IF(AND(J41="SVK",K41="SVK"),"SVK",IF(AND(J41="SVXS",K41="SVG"),"SVG",IF(AND(J41="SVG",K41="SVXS"),"SVG",IF(AND(J41="SVG",K41="SVK"),"SVK",IF(AND(J41="SVK",K41="SVG"),"SVK"," ")))))))</f>
        <v xml:space="preserve"> </v>
      </c>
      <c r="M41" s="134" t="s">
        <v>1590</v>
      </c>
      <c r="N41" s="133"/>
      <c r="O41" s="45">
        <f t="shared" ref="O41" si="20">SUM(H41:I41)/2</f>
        <v>35</v>
      </c>
      <c r="P41" s="43"/>
    </row>
    <row r="42" spans="1:16" s="4" customFormat="1" ht="18" customHeight="1">
      <c r="A42" s="3">
        <v>33</v>
      </c>
      <c r="B42" s="71" t="s">
        <v>1453</v>
      </c>
      <c r="C42" s="72" t="s">
        <v>386</v>
      </c>
      <c r="D42" s="73" t="s">
        <v>374</v>
      </c>
      <c r="E42" s="51" t="s">
        <v>868</v>
      </c>
      <c r="F42" s="36">
        <v>7.13</v>
      </c>
      <c r="G42" s="78"/>
      <c r="H42" s="36">
        <v>70</v>
      </c>
      <c r="I42" s="36"/>
      <c r="J42" s="86" t="str">
        <f t="shared" si="18"/>
        <v>SVK</v>
      </c>
      <c r="K42" s="86" t="str">
        <f t="shared" si="18"/>
        <v xml:space="preserve"> </v>
      </c>
      <c r="L42" s="86" t="str">
        <f t="shared" si="19"/>
        <v xml:space="preserve"> </v>
      </c>
      <c r="M42" s="134" t="s">
        <v>1590</v>
      </c>
      <c r="N42" s="133"/>
      <c r="O42" s="45">
        <f t="shared" ref="O42:O52" si="21">SUM(H42:I42)/2</f>
        <v>35</v>
      </c>
      <c r="P42" s="43"/>
    </row>
    <row r="43" spans="1:16" s="4" customFormat="1" ht="18" customHeight="1">
      <c r="A43" s="3">
        <v>34</v>
      </c>
      <c r="B43" s="71" t="s">
        <v>871</v>
      </c>
      <c r="C43" s="72" t="s">
        <v>226</v>
      </c>
      <c r="D43" s="73" t="s">
        <v>106</v>
      </c>
      <c r="E43" s="51" t="s">
        <v>868</v>
      </c>
      <c r="F43" s="36">
        <v>7.68</v>
      </c>
      <c r="G43" s="78"/>
      <c r="H43" s="36">
        <v>70</v>
      </c>
      <c r="I43" s="36"/>
      <c r="J43" s="86" t="str">
        <f t="shared" si="18"/>
        <v>SVK</v>
      </c>
      <c r="K43" s="86" t="str">
        <f t="shared" si="18"/>
        <v xml:space="preserve"> </v>
      </c>
      <c r="L43" s="86" t="str">
        <f t="shared" ref="L43:L53" si="22">IF(AND(J43="SVXS",K43="SVXS"),"SVXS",IF(AND(J43="SVG",K43="SVG"),"SVG",IF(AND(J43="SVK",K43="SVK"),"SVK",IF(AND(J43="SVXS",K43="SVG"),"SVG",IF(AND(J43="SVG",K43="SVXS"),"SVG",IF(AND(J43="SVG",K43="SVK"),"SVK",IF(AND(J43="SVK",K43="SVG"),"SVK"," ")))))))</f>
        <v xml:space="preserve"> </v>
      </c>
      <c r="M43" s="88"/>
      <c r="N43" s="133"/>
      <c r="O43" s="45">
        <f t="shared" si="21"/>
        <v>35</v>
      </c>
      <c r="P43" s="43"/>
    </row>
    <row r="44" spans="1:16" s="4" customFormat="1" ht="18" customHeight="1">
      <c r="A44" s="3">
        <v>35</v>
      </c>
      <c r="B44" s="71" t="s">
        <v>1454</v>
      </c>
      <c r="C44" s="72" t="s">
        <v>59</v>
      </c>
      <c r="D44" s="73" t="s">
        <v>42</v>
      </c>
      <c r="E44" s="51" t="s">
        <v>868</v>
      </c>
      <c r="F44" s="36">
        <v>7.44</v>
      </c>
      <c r="G44" s="78"/>
      <c r="H44" s="36">
        <v>79</v>
      </c>
      <c r="I44" s="36"/>
      <c r="J44" s="86" t="str">
        <f t="shared" ref="J44:K54" si="23">IF(AND(F44&gt;=9,H44&gt;=90),"SVXS",IF(AND(F44&gt;=8,H44&gt;=80),"SVG",IF(AND(F44&gt;=7,H44&gt;=70),"SVK"," ")))</f>
        <v>SVK</v>
      </c>
      <c r="K44" s="86" t="str">
        <f t="shared" si="23"/>
        <v xml:space="preserve"> </v>
      </c>
      <c r="L44" s="86" t="str">
        <f t="shared" si="22"/>
        <v xml:space="preserve"> </v>
      </c>
      <c r="M44" s="134" t="s">
        <v>1590</v>
      </c>
      <c r="N44" s="37"/>
      <c r="O44" s="45">
        <f t="shared" si="21"/>
        <v>39.5</v>
      </c>
      <c r="P44" s="48"/>
    </row>
    <row r="45" spans="1:16" s="4" customFormat="1" ht="18" customHeight="1">
      <c r="A45" s="3">
        <v>36</v>
      </c>
      <c r="B45" s="71" t="s">
        <v>872</v>
      </c>
      <c r="C45" s="72" t="s">
        <v>151</v>
      </c>
      <c r="D45" s="73" t="s">
        <v>319</v>
      </c>
      <c r="E45" s="51" t="s">
        <v>868</v>
      </c>
      <c r="F45" s="36">
        <v>7.96</v>
      </c>
      <c r="G45" s="78"/>
      <c r="H45" s="36">
        <v>70</v>
      </c>
      <c r="I45" s="36"/>
      <c r="J45" s="86" t="str">
        <f t="shared" si="23"/>
        <v>SVK</v>
      </c>
      <c r="K45" s="86" t="str">
        <f t="shared" si="23"/>
        <v xml:space="preserve"> </v>
      </c>
      <c r="L45" s="86" t="str">
        <f t="shared" si="22"/>
        <v xml:space="preserve"> </v>
      </c>
      <c r="M45" s="88"/>
      <c r="N45" s="62"/>
      <c r="O45" s="45">
        <f t="shared" si="21"/>
        <v>35</v>
      </c>
      <c r="P45" s="56"/>
    </row>
    <row r="46" spans="1:16" s="4" customFormat="1" ht="18" customHeight="1">
      <c r="A46" s="3">
        <v>37</v>
      </c>
      <c r="B46" s="71" t="s">
        <v>874</v>
      </c>
      <c r="C46" s="72" t="s">
        <v>265</v>
      </c>
      <c r="D46" s="73" t="s">
        <v>189</v>
      </c>
      <c r="E46" s="51" t="s">
        <v>873</v>
      </c>
      <c r="F46" s="36">
        <v>8.59</v>
      </c>
      <c r="G46" s="78"/>
      <c r="H46" s="36">
        <v>86</v>
      </c>
      <c r="I46" s="36"/>
      <c r="J46" s="86" t="str">
        <f t="shared" si="23"/>
        <v>SVG</v>
      </c>
      <c r="K46" s="86" t="str">
        <f t="shared" si="23"/>
        <v xml:space="preserve"> </v>
      </c>
      <c r="L46" s="86" t="str">
        <f t="shared" si="22"/>
        <v xml:space="preserve"> </v>
      </c>
      <c r="M46" s="134" t="s">
        <v>1590</v>
      </c>
      <c r="N46" s="5"/>
      <c r="O46" s="45">
        <f t="shared" si="21"/>
        <v>43</v>
      </c>
      <c r="P46" s="48"/>
    </row>
    <row r="47" spans="1:16" s="4" customFormat="1" ht="18" customHeight="1">
      <c r="A47" s="3">
        <v>38</v>
      </c>
      <c r="B47" s="71" t="s">
        <v>1455</v>
      </c>
      <c r="C47" s="72" t="s">
        <v>381</v>
      </c>
      <c r="D47" s="73" t="s">
        <v>412</v>
      </c>
      <c r="E47" s="51" t="s">
        <v>873</v>
      </c>
      <c r="F47" s="36">
        <v>7.03</v>
      </c>
      <c r="G47" s="78"/>
      <c r="H47" s="36">
        <v>74</v>
      </c>
      <c r="I47" s="36"/>
      <c r="J47" s="86" t="str">
        <f t="shared" si="23"/>
        <v>SVK</v>
      </c>
      <c r="K47" s="86" t="str">
        <f t="shared" si="23"/>
        <v xml:space="preserve"> </v>
      </c>
      <c r="L47" s="86" t="str">
        <f t="shared" si="22"/>
        <v xml:space="preserve"> </v>
      </c>
      <c r="M47" s="134" t="s">
        <v>1590</v>
      </c>
      <c r="N47" s="133"/>
      <c r="O47" s="45">
        <f t="shared" si="21"/>
        <v>37</v>
      </c>
      <c r="P47" s="48"/>
    </row>
    <row r="48" spans="1:16" s="4" customFormat="1" ht="18" customHeight="1">
      <c r="A48" s="3">
        <v>39</v>
      </c>
      <c r="B48" s="71" t="s">
        <v>1456</v>
      </c>
      <c r="C48" s="72" t="s">
        <v>74</v>
      </c>
      <c r="D48" s="73" t="s">
        <v>82</v>
      </c>
      <c r="E48" s="51" t="s">
        <v>873</v>
      </c>
      <c r="F48" s="36">
        <v>7.88</v>
      </c>
      <c r="G48" s="78"/>
      <c r="H48" s="36">
        <v>79</v>
      </c>
      <c r="I48" s="36"/>
      <c r="J48" s="86" t="str">
        <f t="shared" si="23"/>
        <v>SVK</v>
      </c>
      <c r="K48" s="86" t="str">
        <f t="shared" si="23"/>
        <v xml:space="preserve"> </v>
      </c>
      <c r="L48" s="86" t="str">
        <f t="shared" si="22"/>
        <v xml:space="preserve"> </v>
      </c>
      <c r="M48" s="88"/>
      <c r="N48" s="5"/>
      <c r="O48" s="45">
        <f t="shared" si="21"/>
        <v>39.5</v>
      </c>
      <c r="P48" s="48"/>
    </row>
    <row r="49" spans="1:16" s="4" customFormat="1" ht="18" customHeight="1">
      <c r="A49" s="3">
        <v>40</v>
      </c>
      <c r="B49" s="71" t="s">
        <v>1460</v>
      </c>
      <c r="C49" s="72" t="s">
        <v>312</v>
      </c>
      <c r="D49" s="73" t="s">
        <v>442</v>
      </c>
      <c r="E49" s="51" t="s">
        <v>873</v>
      </c>
      <c r="F49" s="36">
        <v>7.36</v>
      </c>
      <c r="G49" s="78"/>
      <c r="H49" s="36">
        <v>72</v>
      </c>
      <c r="I49" s="36"/>
      <c r="J49" s="86" t="str">
        <f t="shared" si="23"/>
        <v>SVK</v>
      </c>
      <c r="K49" s="86" t="str">
        <f t="shared" si="23"/>
        <v xml:space="preserve"> </v>
      </c>
      <c r="L49" s="86" t="str">
        <f t="shared" si="22"/>
        <v xml:space="preserve"> </v>
      </c>
      <c r="M49" s="134" t="s">
        <v>1590</v>
      </c>
      <c r="N49" s="37"/>
      <c r="O49" s="45">
        <f t="shared" si="21"/>
        <v>36</v>
      </c>
      <c r="P49" s="55"/>
    </row>
    <row r="50" spans="1:16" s="4" customFormat="1" ht="18" customHeight="1">
      <c r="A50" s="3">
        <v>41</v>
      </c>
      <c r="B50" s="71" t="s">
        <v>1461</v>
      </c>
      <c r="C50" s="72" t="s">
        <v>767</v>
      </c>
      <c r="D50" s="73" t="s">
        <v>454</v>
      </c>
      <c r="E50" s="51" t="s">
        <v>873</v>
      </c>
      <c r="F50" s="36">
        <v>7.21</v>
      </c>
      <c r="G50" s="78"/>
      <c r="H50" s="36">
        <v>75</v>
      </c>
      <c r="I50" s="36"/>
      <c r="J50" s="86" t="str">
        <f t="shared" si="23"/>
        <v>SVK</v>
      </c>
      <c r="K50" s="86" t="str">
        <f t="shared" si="23"/>
        <v xml:space="preserve"> </v>
      </c>
      <c r="L50" s="86" t="str">
        <f t="shared" si="22"/>
        <v xml:space="preserve"> </v>
      </c>
      <c r="M50" s="87"/>
      <c r="N50" s="37"/>
      <c r="O50" s="45">
        <f t="shared" si="21"/>
        <v>37.5</v>
      </c>
      <c r="P50" s="48"/>
    </row>
    <row r="51" spans="1:16" s="4" customFormat="1" ht="18" customHeight="1">
      <c r="A51" s="3">
        <v>42</v>
      </c>
      <c r="B51" s="71" t="s">
        <v>1462</v>
      </c>
      <c r="C51" s="72" t="s">
        <v>219</v>
      </c>
      <c r="D51" s="73" t="s">
        <v>402</v>
      </c>
      <c r="E51" s="51" t="s">
        <v>873</v>
      </c>
      <c r="F51" s="36">
        <v>7.22</v>
      </c>
      <c r="G51" s="78"/>
      <c r="H51" s="36">
        <v>84</v>
      </c>
      <c r="I51" s="36"/>
      <c r="J51" s="86" t="str">
        <f t="shared" si="23"/>
        <v>SVK</v>
      </c>
      <c r="K51" s="86" t="str">
        <f t="shared" si="23"/>
        <v xml:space="preserve"> </v>
      </c>
      <c r="L51" s="86" t="str">
        <f t="shared" si="22"/>
        <v xml:space="preserve"> </v>
      </c>
      <c r="M51" s="88"/>
      <c r="N51" s="133"/>
      <c r="O51" s="45">
        <f t="shared" si="21"/>
        <v>42</v>
      </c>
      <c r="P51" s="3"/>
    </row>
    <row r="52" spans="1:16" s="4" customFormat="1" ht="18" customHeight="1">
      <c r="A52" s="3">
        <v>43</v>
      </c>
      <c r="B52" s="71" t="s">
        <v>1463</v>
      </c>
      <c r="C52" s="72" t="s">
        <v>208</v>
      </c>
      <c r="D52" s="73" t="s">
        <v>199</v>
      </c>
      <c r="E52" s="51" t="s">
        <v>873</v>
      </c>
      <c r="F52" s="36">
        <v>8.0500000000000007</v>
      </c>
      <c r="G52" s="78"/>
      <c r="H52" s="36">
        <v>93</v>
      </c>
      <c r="I52" s="36"/>
      <c r="J52" s="86" t="str">
        <f t="shared" si="23"/>
        <v>SVG</v>
      </c>
      <c r="K52" s="86" t="str">
        <f t="shared" si="23"/>
        <v xml:space="preserve"> </v>
      </c>
      <c r="L52" s="86" t="str">
        <f t="shared" si="22"/>
        <v xml:space="preserve"> </v>
      </c>
      <c r="M52" s="88"/>
      <c r="N52" s="27"/>
      <c r="O52" s="45">
        <f t="shared" si="21"/>
        <v>46.5</v>
      </c>
      <c r="P52" s="3"/>
    </row>
    <row r="53" spans="1:16" s="4" customFormat="1" ht="18" customHeight="1">
      <c r="A53" s="3">
        <v>44</v>
      </c>
      <c r="B53" s="71" t="s">
        <v>1464</v>
      </c>
      <c r="C53" s="72" t="s">
        <v>236</v>
      </c>
      <c r="D53" s="73" t="s">
        <v>347</v>
      </c>
      <c r="E53" s="51" t="s">
        <v>875</v>
      </c>
      <c r="F53" s="78">
        <v>8.0299999999999994</v>
      </c>
      <c r="G53" s="78"/>
      <c r="H53" s="36">
        <v>71</v>
      </c>
      <c r="I53" s="36"/>
      <c r="J53" s="86" t="str">
        <f t="shared" si="23"/>
        <v>SVK</v>
      </c>
      <c r="K53" s="86" t="str">
        <f t="shared" si="23"/>
        <v xml:space="preserve"> </v>
      </c>
      <c r="L53" s="86" t="str">
        <f t="shared" si="22"/>
        <v xml:space="preserve"> </v>
      </c>
      <c r="M53" s="134" t="s">
        <v>1590</v>
      </c>
      <c r="N53" s="133"/>
      <c r="O53" s="45">
        <f t="shared" ref="O53:O56" si="24">SUM(H53:I53)/2</f>
        <v>35.5</v>
      </c>
      <c r="P53" s="3"/>
    </row>
    <row r="54" spans="1:16" s="4" customFormat="1" ht="18" customHeight="1">
      <c r="A54" s="3">
        <v>45</v>
      </c>
      <c r="B54" s="71" t="s">
        <v>1465</v>
      </c>
      <c r="C54" s="72" t="s">
        <v>298</v>
      </c>
      <c r="D54" s="73" t="s">
        <v>358</v>
      </c>
      <c r="E54" s="51" t="s">
        <v>875</v>
      </c>
      <c r="F54" s="78">
        <v>7.86</v>
      </c>
      <c r="G54" s="78"/>
      <c r="H54" s="36">
        <v>74</v>
      </c>
      <c r="I54" s="36"/>
      <c r="J54" s="86" t="str">
        <f t="shared" si="23"/>
        <v>SVK</v>
      </c>
      <c r="K54" s="86" t="str">
        <f t="shared" si="23"/>
        <v xml:space="preserve"> </v>
      </c>
      <c r="L54" s="86" t="str">
        <f t="shared" ref="L54:L56" si="25">IF(AND(J54="SVXS",K54="SVXS"),"SVXS",IF(AND(J54="SVG",K54="SVG"),"SVG",IF(AND(J54="SVK",K54="SVK"),"SVK",IF(AND(J54="SVXS",K54="SVG"),"SVG",IF(AND(J54="SVG",K54="SVXS"),"SVG",IF(AND(J54="SVG",K54="SVK"),"SVK",IF(AND(J54="SVK",K54="SVG"),"SVK"," ")))))))</f>
        <v xml:space="preserve"> </v>
      </c>
      <c r="M54" s="87"/>
      <c r="N54" s="11"/>
      <c r="O54" s="45">
        <f t="shared" si="24"/>
        <v>37</v>
      </c>
      <c r="P54" s="3"/>
    </row>
    <row r="55" spans="1:16" s="4" customFormat="1" ht="18" customHeight="1">
      <c r="A55" s="3">
        <v>46</v>
      </c>
      <c r="B55" s="71" t="s">
        <v>876</v>
      </c>
      <c r="C55" s="72" t="s">
        <v>74</v>
      </c>
      <c r="D55" s="73" t="s">
        <v>28</v>
      </c>
      <c r="E55" s="51" t="s">
        <v>875</v>
      </c>
      <c r="F55" s="78">
        <v>8.32</v>
      </c>
      <c r="G55" s="78"/>
      <c r="H55" s="36">
        <v>87</v>
      </c>
      <c r="I55" s="36"/>
      <c r="J55" s="86" t="str">
        <f t="shared" ref="J55:K56" si="26">IF(AND(F55&gt;=9,H55&gt;=90),"SVXS",IF(AND(F55&gt;=8,H55&gt;=80),"SVG",IF(AND(F55&gt;=7,H55&gt;=70),"SVK"," ")))</f>
        <v>SVG</v>
      </c>
      <c r="K55" s="86" t="str">
        <f t="shared" si="26"/>
        <v xml:space="preserve"> </v>
      </c>
      <c r="L55" s="86" t="str">
        <f t="shared" si="25"/>
        <v xml:space="preserve"> </v>
      </c>
      <c r="M55" s="134" t="s">
        <v>1590</v>
      </c>
      <c r="N55" s="11"/>
      <c r="O55" s="45">
        <f t="shared" si="24"/>
        <v>43.5</v>
      </c>
      <c r="P55" s="3"/>
    </row>
    <row r="56" spans="1:16" s="4" customFormat="1" ht="18" customHeight="1">
      <c r="A56" s="3">
        <v>47</v>
      </c>
      <c r="B56" s="71" t="s">
        <v>801</v>
      </c>
      <c r="C56" s="72" t="s">
        <v>403</v>
      </c>
      <c r="D56" s="73" t="s">
        <v>228</v>
      </c>
      <c r="E56" s="51" t="s">
        <v>804</v>
      </c>
      <c r="F56" s="78">
        <v>8.64</v>
      </c>
      <c r="G56" s="78"/>
      <c r="H56" s="36">
        <v>75</v>
      </c>
      <c r="I56" s="36"/>
      <c r="J56" s="86" t="str">
        <f t="shared" si="26"/>
        <v>SVK</v>
      </c>
      <c r="K56" s="86" t="str">
        <f t="shared" si="26"/>
        <v xml:space="preserve"> </v>
      </c>
      <c r="L56" s="86" t="str">
        <f t="shared" si="25"/>
        <v xml:space="preserve"> </v>
      </c>
      <c r="M56" s="88"/>
      <c r="N56" s="133"/>
      <c r="O56" s="45">
        <f t="shared" si="24"/>
        <v>37.5</v>
      </c>
      <c r="P56" s="3"/>
    </row>
    <row r="57" spans="1:16" s="4" customFormat="1" ht="18" customHeight="1">
      <c r="A57" s="3">
        <v>48</v>
      </c>
      <c r="B57" s="71" t="s">
        <v>1469</v>
      </c>
      <c r="C57" s="72" t="s">
        <v>1470</v>
      </c>
      <c r="D57" s="73" t="s">
        <v>412</v>
      </c>
      <c r="E57" s="51" t="s">
        <v>808</v>
      </c>
      <c r="F57" s="36">
        <v>7.12</v>
      </c>
      <c r="G57" s="78"/>
      <c r="H57" s="36">
        <v>82</v>
      </c>
      <c r="I57" s="36"/>
      <c r="J57" s="86" t="str">
        <f t="shared" ref="J57:K59" si="27">IF(AND(F57&gt;=9,H57&gt;=90),"SVXS",IF(AND(F57&gt;=8,H57&gt;=80),"SVG",IF(AND(F57&gt;=7,H57&gt;=70),"SVK"," ")))</f>
        <v>SVK</v>
      </c>
      <c r="K57" s="86" t="str">
        <f t="shared" si="27"/>
        <v xml:space="preserve"> </v>
      </c>
      <c r="L57" s="86" t="str">
        <f t="shared" ref="L57:L59" si="28">IF(AND(J57="SVXS",K57="SVXS"),"SVXS",IF(AND(J57="SVG",K57="SVG"),"SVG",IF(AND(J57="SVK",K57="SVK"),"SVK",IF(AND(J57="SVXS",K57="SVG"),"SVG",IF(AND(J57="SVG",K57="SVXS"),"SVG",IF(AND(J57="SVG",K57="SVK"),"SVK",IF(AND(J57="SVK",K57="SVG"),"SVK"," ")))))))</f>
        <v xml:space="preserve"> </v>
      </c>
      <c r="M57" s="88"/>
      <c r="N57" s="37"/>
      <c r="O57" s="45">
        <f t="shared" ref="O57:O59" si="29">SUM(H57:I57)/2</f>
        <v>41</v>
      </c>
      <c r="P57" s="44"/>
    </row>
    <row r="58" spans="1:16" s="4" customFormat="1" ht="18" customHeight="1">
      <c r="A58" s="3">
        <v>49</v>
      </c>
      <c r="B58" s="71" t="s">
        <v>805</v>
      </c>
      <c r="C58" s="72" t="s">
        <v>283</v>
      </c>
      <c r="D58" s="73" t="s">
        <v>339</v>
      </c>
      <c r="E58" s="51" t="s">
        <v>808</v>
      </c>
      <c r="F58" s="78">
        <v>7.2</v>
      </c>
      <c r="G58" s="78"/>
      <c r="H58" s="36">
        <v>90</v>
      </c>
      <c r="I58" s="36"/>
      <c r="J58" s="86" t="str">
        <f t="shared" si="27"/>
        <v>SVK</v>
      </c>
      <c r="K58" s="86" t="str">
        <f t="shared" si="27"/>
        <v xml:space="preserve"> </v>
      </c>
      <c r="L58" s="86" t="str">
        <f t="shared" si="28"/>
        <v xml:space="preserve"> </v>
      </c>
      <c r="M58" s="87"/>
      <c r="N58" s="57"/>
      <c r="O58" s="45">
        <f t="shared" si="29"/>
        <v>45</v>
      </c>
      <c r="P58" s="48"/>
    </row>
    <row r="59" spans="1:16" s="4" customFormat="1" ht="18" customHeight="1">
      <c r="A59" s="3">
        <v>50</v>
      </c>
      <c r="B59" s="71" t="s">
        <v>807</v>
      </c>
      <c r="C59" s="72" t="s">
        <v>27</v>
      </c>
      <c r="D59" s="73" t="s">
        <v>113</v>
      </c>
      <c r="E59" s="51" t="s">
        <v>808</v>
      </c>
      <c r="F59" s="36">
        <v>8.07</v>
      </c>
      <c r="G59" s="78"/>
      <c r="H59" s="36">
        <v>95</v>
      </c>
      <c r="I59" s="36"/>
      <c r="J59" s="86" t="str">
        <f t="shared" si="27"/>
        <v>SVG</v>
      </c>
      <c r="K59" s="86" t="str">
        <f t="shared" si="27"/>
        <v xml:space="preserve"> </v>
      </c>
      <c r="L59" s="86" t="str">
        <f t="shared" si="28"/>
        <v xml:space="preserve"> </v>
      </c>
      <c r="M59" s="88"/>
      <c r="N59" s="5"/>
      <c r="O59" s="45">
        <f t="shared" si="29"/>
        <v>47.5</v>
      </c>
      <c r="P59" s="44"/>
    </row>
    <row r="60" spans="1:16" s="4" customFormat="1" ht="18" customHeight="1">
      <c r="A60" s="3">
        <v>51</v>
      </c>
      <c r="B60" s="71" t="s">
        <v>823</v>
      </c>
      <c r="C60" s="72" t="s">
        <v>135</v>
      </c>
      <c r="D60" s="73" t="s">
        <v>37</v>
      </c>
      <c r="E60" s="51" t="s">
        <v>814</v>
      </c>
      <c r="F60" s="78">
        <v>7.94</v>
      </c>
      <c r="G60" s="78"/>
      <c r="H60" s="36">
        <v>78</v>
      </c>
      <c r="I60" s="36"/>
      <c r="J60" s="86" t="str">
        <f t="shared" ref="J60:K63" si="30">IF(AND(F60&gt;=9,H60&gt;=90),"SVXS",IF(AND(F60&gt;=8,H60&gt;=80),"SVG",IF(AND(F60&gt;=7,H60&gt;=70),"SVK"," ")))</f>
        <v>SVK</v>
      </c>
      <c r="K60" s="86" t="str">
        <f t="shared" si="30"/>
        <v xml:space="preserve"> </v>
      </c>
      <c r="L60" s="86" t="str">
        <f t="shared" ref="L60:L63" si="31">IF(AND(J60="SVXS",K60="SVXS"),"SVXS",IF(AND(J60="SVG",K60="SVG"),"SVG",IF(AND(J60="SVK",K60="SVK"),"SVK",IF(AND(J60="SVXS",K60="SVG"),"SVG",IF(AND(J60="SVG",K60="SVXS"),"SVG",IF(AND(J60="SVG",K60="SVK"),"SVK",IF(AND(J60="SVK",K60="SVG"),"SVK"," ")))))))</f>
        <v xml:space="preserve"> </v>
      </c>
      <c r="M60" s="87"/>
      <c r="N60" s="5"/>
      <c r="O60" s="45">
        <f t="shared" ref="O60:O62" si="32">SUM(H60:I60)/2</f>
        <v>39</v>
      </c>
      <c r="P60" s="48"/>
    </row>
    <row r="61" spans="1:16" s="4" customFormat="1" ht="18" customHeight="1">
      <c r="A61" s="3">
        <v>52</v>
      </c>
      <c r="B61" s="71" t="s">
        <v>1478</v>
      </c>
      <c r="C61" s="72" t="s">
        <v>1479</v>
      </c>
      <c r="D61" s="73" t="s">
        <v>332</v>
      </c>
      <c r="E61" s="51" t="s">
        <v>814</v>
      </c>
      <c r="F61" s="78">
        <v>7.7</v>
      </c>
      <c r="G61" s="78"/>
      <c r="H61" s="36">
        <v>71</v>
      </c>
      <c r="I61" s="36"/>
      <c r="J61" s="86" t="str">
        <f t="shared" si="30"/>
        <v>SVK</v>
      </c>
      <c r="K61" s="86" t="str">
        <f t="shared" si="30"/>
        <v xml:space="preserve"> </v>
      </c>
      <c r="L61" s="86" t="str">
        <f t="shared" si="31"/>
        <v xml:space="preserve"> </v>
      </c>
      <c r="M61" s="88"/>
      <c r="N61" s="133"/>
      <c r="O61" s="45">
        <f t="shared" si="32"/>
        <v>35.5</v>
      </c>
      <c r="P61" s="48"/>
    </row>
    <row r="62" spans="1:16" s="4" customFormat="1" ht="18" customHeight="1">
      <c r="A62" s="3">
        <v>53</v>
      </c>
      <c r="B62" s="71" t="s">
        <v>815</v>
      </c>
      <c r="C62" s="72" t="s">
        <v>816</v>
      </c>
      <c r="D62" s="73" t="s">
        <v>448</v>
      </c>
      <c r="E62" s="51" t="s">
        <v>817</v>
      </c>
      <c r="F62" s="36">
        <v>7.98</v>
      </c>
      <c r="G62" s="78"/>
      <c r="H62" s="36">
        <v>92</v>
      </c>
      <c r="I62" s="36"/>
      <c r="J62" s="86" t="str">
        <f t="shared" si="30"/>
        <v>SVK</v>
      </c>
      <c r="K62" s="86" t="str">
        <f t="shared" si="30"/>
        <v xml:space="preserve"> </v>
      </c>
      <c r="L62" s="86" t="str">
        <f t="shared" si="31"/>
        <v xml:space="preserve"> </v>
      </c>
      <c r="M62" s="87"/>
      <c r="N62" s="13"/>
      <c r="O62" s="45">
        <f t="shared" si="32"/>
        <v>46</v>
      </c>
      <c r="P62" s="43"/>
    </row>
    <row r="63" spans="1:16" s="4" customFormat="1" ht="18" customHeight="1">
      <c r="A63" s="3">
        <v>54</v>
      </c>
      <c r="B63" s="71" t="s">
        <v>1472</v>
      </c>
      <c r="C63" s="72" t="s">
        <v>363</v>
      </c>
      <c r="D63" s="73" t="s">
        <v>149</v>
      </c>
      <c r="E63" s="51" t="s">
        <v>817</v>
      </c>
      <c r="F63" s="36">
        <v>7.29</v>
      </c>
      <c r="G63" s="78"/>
      <c r="H63" s="36">
        <v>84</v>
      </c>
      <c r="I63" s="36"/>
      <c r="J63" s="86" t="str">
        <f t="shared" si="30"/>
        <v>SVK</v>
      </c>
      <c r="K63" s="86" t="str">
        <f t="shared" si="30"/>
        <v xml:space="preserve"> </v>
      </c>
      <c r="L63" s="86" t="str">
        <f t="shared" si="31"/>
        <v xml:space="preserve"> </v>
      </c>
      <c r="M63" s="134" t="s">
        <v>1590</v>
      </c>
      <c r="N63" s="133"/>
      <c r="O63" s="45">
        <f t="shared" ref="O63:O65" si="33">SUM(H63:I63)/2</f>
        <v>42</v>
      </c>
      <c r="P63" s="43"/>
    </row>
    <row r="64" spans="1:16" s="4" customFormat="1" ht="18" customHeight="1">
      <c r="A64" s="3">
        <v>55</v>
      </c>
      <c r="B64" s="71" t="s">
        <v>1473</v>
      </c>
      <c r="C64" s="72" t="s">
        <v>1474</v>
      </c>
      <c r="D64" s="73" t="s">
        <v>330</v>
      </c>
      <c r="E64" s="51" t="s">
        <v>822</v>
      </c>
      <c r="F64" s="78">
        <v>7.39</v>
      </c>
      <c r="G64" s="78"/>
      <c r="H64" s="36">
        <v>74</v>
      </c>
      <c r="I64" s="36"/>
      <c r="J64" s="86" t="str">
        <f t="shared" ref="J64:K65" si="34">IF(AND(F64&gt;=9,H64&gt;=90),"SVXS",IF(AND(F64&gt;=8,H64&gt;=80),"SVG",IF(AND(F64&gt;=7,H64&gt;=70),"SVK"," ")))</f>
        <v>SVK</v>
      </c>
      <c r="K64" s="86" t="str">
        <f t="shared" si="34"/>
        <v xml:space="preserve"> </v>
      </c>
      <c r="L64" s="86" t="str">
        <f t="shared" ref="L64:L65" si="35">IF(AND(J64="SVXS",K64="SVXS"),"SVXS",IF(AND(J64="SVG",K64="SVG"),"SVG",IF(AND(J64="SVK",K64="SVK"),"SVK",IF(AND(J64="SVXS",K64="SVG"),"SVG",IF(AND(J64="SVG",K64="SVXS"),"SVG",IF(AND(J64="SVG",K64="SVK"),"SVK",IF(AND(J64="SVK",K64="SVG"),"SVK"," ")))))))</f>
        <v xml:space="preserve"> </v>
      </c>
      <c r="M64" s="93"/>
      <c r="N64" s="133"/>
      <c r="O64" s="45">
        <f t="shared" si="33"/>
        <v>37</v>
      </c>
      <c r="P64" s="3"/>
    </row>
    <row r="65" spans="1:17" s="4" customFormat="1" ht="18" customHeight="1">
      <c r="A65" s="3">
        <v>56</v>
      </c>
      <c r="B65" s="71" t="s">
        <v>818</v>
      </c>
      <c r="C65" s="72" t="s">
        <v>326</v>
      </c>
      <c r="D65" s="73" t="s">
        <v>274</v>
      </c>
      <c r="E65" s="51" t="s">
        <v>822</v>
      </c>
      <c r="F65" s="78">
        <v>7.92</v>
      </c>
      <c r="G65" s="78"/>
      <c r="H65" s="36">
        <v>81</v>
      </c>
      <c r="I65" s="36"/>
      <c r="J65" s="86" t="str">
        <f t="shared" si="34"/>
        <v>SVK</v>
      </c>
      <c r="K65" s="86" t="str">
        <f t="shared" si="34"/>
        <v xml:space="preserve"> </v>
      </c>
      <c r="L65" s="86" t="str">
        <f t="shared" si="35"/>
        <v xml:space="preserve"> </v>
      </c>
      <c r="M65" s="94"/>
      <c r="N65" s="5"/>
      <c r="O65" s="45">
        <f t="shared" si="33"/>
        <v>40.5</v>
      </c>
      <c r="P65" s="48"/>
    </row>
    <row r="66" spans="1:17" s="4" customFormat="1" ht="18" customHeight="1">
      <c r="A66" s="3">
        <v>57</v>
      </c>
      <c r="B66" s="71" t="s">
        <v>820</v>
      </c>
      <c r="C66" s="72" t="s">
        <v>821</v>
      </c>
      <c r="D66" s="73" t="s">
        <v>24</v>
      </c>
      <c r="E66" s="51" t="s">
        <v>822</v>
      </c>
      <c r="F66" s="78">
        <v>7.62</v>
      </c>
      <c r="G66" s="78"/>
      <c r="H66" s="36">
        <v>83</v>
      </c>
      <c r="I66" s="36"/>
      <c r="J66" s="86" t="str">
        <f t="shared" ref="J66:K68" si="36">IF(AND(F66&gt;=9,H66&gt;=90),"SVXS",IF(AND(F66&gt;=8,H66&gt;=80),"SVG",IF(AND(F66&gt;=7,H66&gt;=70),"SVK"," ")))</f>
        <v>SVK</v>
      </c>
      <c r="K66" s="86" t="str">
        <f t="shared" si="36"/>
        <v xml:space="preserve"> </v>
      </c>
      <c r="L66" s="86" t="str">
        <f t="shared" ref="L66:L67" si="37">IF(AND(J66="SVXS",K66="SVXS"),"SVXS",IF(AND(J66="SVG",K66="SVG"),"SVG",IF(AND(J66="SVK",K66="SVK"),"SVK",IF(AND(J66="SVXS",K66="SVG"),"SVG",IF(AND(J66="SVG",K66="SVXS"),"SVG",IF(AND(J66="SVG",K66="SVK"),"SVK",IF(AND(J66="SVK",K66="SVG"),"SVK"," ")))))))</f>
        <v xml:space="preserve"> </v>
      </c>
      <c r="M66" s="87"/>
      <c r="N66" s="133"/>
      <c r="O66" s="45">
        <f t="shared" ref="O66:O67" si="38">SUM(H66:I66)/2</f>
        <v>41.5</v>
      </c>
      <c r="P66" s="43"/>
    </row>
    <row r="67" spans="1:17" s="4" customFormat="1" ht="18" customHeight="1">
      <c r="A67" s="3">
        <v>58</v>
      </c>
      <c r="B67" s="71" t="s">
        <v>1476</v>
      </c>
      <c r="C67" s="72" t="s">
        <v>74</v>
      </c>
      <c r="D67" s="73" t="s">
        <v>1477</v>
      </c>
      <c r="E67" s="51" t="s">
        <v>822</v>
      </c>
      <c r="F67" s="78">
        <v>7.57</v>
      </c>
      <c r="G67" s="78"/>
      <c r="H67" s="36">
        <v>80</v>
      </c>
      <c r="I67" s="36"/>
      <c r="J67" s="86" t="str">
        <f t="shared" si="36"/>
        <v>SVK</v>
      </c>
      <c r="K67" s="86" t="str">
        <f t="shared" si="36"/>
        <v xml:space="preserve"> </v>
      </c>
      <c r="L67" s="86" t="str">
        <f t="shared" si="37"/>
        <v xml:space="preserve"> </v>
      </c>
      <c r="M67" s="88"/>
      <c r="N67" s="13"/>
      <c r="O67" s="45">
        <f t="shared" si="38"/>
        <v>40</v>
      </c>
      <c r="P67" s="43"/>
    </row>
    <row r="68" spans="1:17" s="4" customFormat="1" ht="18" customHeight="1">
      <c r="A68" s="3">
        <v>59</v>
      </c>
      <c r="B68" s="71" t="s">
        <v>836</v>
      </c>
      <c r="C68" s="72" t="s">
        <v>83</v>
      </c>
      <c r="D68" s="73" t="s">
        <v>307</v>
      </c>
      <c r="E68" s="51" t="s">
        <v>832</v>
      </c>
      <c r="F68" s="36">
        <v>7.88</v>
      </c>
      <c r="G68" s="78"/>
      <c r="H68" s="36">
        <v>83</v>
      </c>
      <c r="I68" s="36"/>
      <c r="J68" s="86" t="str">
        <f t="shared" si="36"/>
        <v>SVK</v>
      </c>
      <c r="K68" s="86" t="str">
        <f t="shared" si="36"/>
        <v xml:space="preserve"> </v>
      </c>
      <c r="L68" s="86" t="str">
        <f t="shared" ref="L68:L69" si="39">IF(AND(J68="SVXS",K68="SVXS"),"SVXS",IF(AND(J68="SVG",K68="SVG"),"SVG",IF(AND(J68="SVK",K68="SVK"),"SVK",IF(AND(J68="SVXS",K68="SVG"),"SVG",IF(AND(J68="SVG",K68="SVXS"),"SVG",IF(AND(J68="SVG",K68="SVK"),"SVK",IF(AND(J68="SVK",K68="SVG"),"SVK"," ")))))))</f>
        <v xml:space="preserve"> </v>
      </c>
      <c r="M68" s="88"/>
      <c r="N68" s="132"/>
      <c r="O68" s="45">
        <f t="shared" ref="O68:O69" si="40">SUM(H68:I68)/2</f>
        <v>41.5</v>
      </c>
      <c r="P68" s="43"/>
    </row>
    <row r="69" spans="1:17" s="4" customFormat="1" ht="18" customHeight="1">
      <c r="A69" s="3">
        <v>60</v>
      </c>
      <c r="B69" s="71" t="s">
        <v>837</v>
      </c>
      <c r="C69" s="72" t="s">
        <v>226</v>
      </c>
      <c r="D69" s="73" t="s">
        <v>255</v>
      </c>
      <c r="E69" s="51" t="s">
        <v>838</v>
      </c>
      <c r="F69" s="78">
        <v>7.8</v>
      </c>
      <c r="G69" s="78"/>
      <c r="H69" s="36">
        <v>72</v>
      </c>
      <c r="I69" s="36"/>
      <c r="J69" s="86" t="str">
        <f t="shared" ref="J69:K70" si="41">IF(AND(F69&gt;=9,H69&gt;=90),"SVXS",IF(AND(F69&gt;=8,H69&gt;=80),"SVG",IF(AND(F69&gt;=7,H69&gt;=70),"SVK"," ")))</f>
        <v>SVK</v>
      </c>
      <c r="K69" s="86" t="str">
        <f t="shared" si="41"/>
        <v xml:space="preserve"> </v>
      </c>
      <c r="L69" s="86" t="str">
        <f t="shared" si="39"/>
        <v xml:space="preserve"> </v>
      </c>
      <c r="M69" s="87"/>
      <c r="N69" s="37"/>
      <c r="O69" s="45">
        <f t="shared" si="40"/>
        <v>36</v>
      </c>
      <c r="P69" s="44"/>
    </row>
    <row r="70" spans="1:17" s="4" customFormat="1" ht="18" customHeight="1">
      <c r="A70" s="3">
        <v>61</v>
      </c>
      <c r="B70" s="71" t="s">
        <v>839</v>
      </c>
      <c r="C70" s="72" t="s">
        <v>840</v>
      </c>
      <c r="D70" s="73" t="s">
        <v>272</v>
      </c>
      <c r="E70" s="51" t="s">
        <v>842</v>
      </c>
      <c r="F70" s="36">
        <v>7.15</v>
      </c>
      <c r="G70" s="78"/>
      <c r="H70" s="36">
        <v>76</v>
      </c>
      <c r="I70" s="36"/>
      <c r="J70" s="86" t="str">
        <f t="shared" si="41"/>
        <v>SVK</v>
      </c>
      <c r="K70" s="86" t="str">
        <f t="shared" si="41"/>
        <v xml:space="preserve"> </v>
      </c>
      <c r="L70" s="86" t="str">
        <f t="shared" ref="L70:L71" si="42">IF(AND(J70="SVXS",K70="SVXS"),"SVXS",IF(AND(J70="SVG",K70="SVG"),"SVG",IF(AND(J70="SVK",K70="SVK"),"SVK",IF(AND(J70="SVXS",K70="SVG"),"SVG",IF(AND(J70="SVG",K70="SVXS"),"SVG",IF(AND(J70="SVG",K70="SVK"),"SVK",IF(AND(J70="SVK",K70="SVG"),"SVK"," ")))))))</f>
        <v xml:space="preserve"> </v>
      </c>
      <c r="M70" s="87"/>
      <c r="N70" s="133"/>
      <c r="O70" s="45">
        <f t="shared" ref="O70:O71" si="43">SUM(H70:I70)/2</f>
        <v>38</v>
      </c>
      <c r="P70" s="3"/>
    </row>
    <row r="71" spans="1:17" s="4" customFormat="1" ht="18" customHeight="1">
      <c r="A71" s="3">
        <v>62</v>
      </c>
      <c r="B71" s="71" t="s">
        <v>841</v>
      </c>
      <c r="C71" s="72" t="s">
        <v>295</v>
      </c>
      <c r="D71" s="73" t="s">
        <v>479</v>
      </c>
      <c r="E71" s="51" t="s">
        <v>842</v>
      </c>
      <c r="F71" s="36">
        <v>7.58</v>
      </c>
      <c r="G71" s="78"/>
      <c r="H71" s="36">
        <v>80</v>
      </c>
      <c r="I71" s="36"/>
      <c r="J71" s="86" t="str">
        <f t="shared" ref="J71:K71" si="44">IF(AND(F71&gt;=9,H71&gt;=90),"SVXS",IF(AND(F71&gt;=8,H71&gt;=80),"SVG",IF(AND(F71&gt;=7,H71&gt;=70),"SVK"," ")))</f>
        <v>SVK</v>
      </c>
      <c r="K71" s="86" t="str">
        <f t="shared" si="44"/>
        <v xml:space="preserve"> </v>
      </c>
      <c r="L71" s="86" t="str">
        <f t="shared" si="42"/>
        <v xml:space="preserve"> </v>
      </c>
      <c r="M71" s="134" t="s">
        <v>1590</v>
      </c>
      <c r="N71" s="37"/>
      <c r="O71" s="45">
        <f t="shared" si="43"/>
        <v>40</v>
      </c>
      <c r="P71" s="3"/>
    </row>
    <row r="72" spans="1:17" s="4" customFormat="1" ht="18" customHeight="1">
      <c r="A72" s="3">
        <v>63</v>
      </c>
      <c r="B72" s="71" t="s">
        <v>844</v>
      </c>
      <c r="C72" s="72" t="s">
        <v>376</v>
      </c>
      <c r="D72" s="73" t="s">
        <v>271</v>
      </c>
      <c r="E72" s="51" t="s">
        <v>845</v>
      </c>
      <c r="F72" s="36">
        <v>7.68</v>
      </c>
      <c r="G72" s="78"/>
      <c r="H72" s="36">
        <v>86</v>
      </c>
      <c r="I72" s="36"/>
      <c r="J72" s="86" t="str">
        <f t="shared" ref="J72:K72" si="45">IF(AND(F72&gt;=9,H72&gt;=90),"SVXS",IF(AND(F72&gt;=8,H72&gt;=80),"SVG",IF(AND(F72&gt;=7,H72&gt;=70),"SVK"," ")))</f>
        <v>SVK</v>
      </c>
      <c r="K72" s="86" t="str">
        <f t="shared" si="45"/>
        <v xml:space="preserve"> </v>
      </c>
      <c r="L72" s="86" t="str">
        <f t="shared" ref="L72" si="46">IF(AND(J72="SVXS",K72="SVXS"),"SVXS",IF(AND(J72="SVG",K72="SVG"),"SVG",IF(AND(J72="SVK",K72="SVK"),"SVK",IF(AND(J72="SVXS",K72="SVG"),"SVG",IF(AND(J72="SVG",K72="SVXS"),"SVG",IF(AND(J72="SVG",K72="SVK"),"SVK",IF(AND(J72="SVK",K72="SVG"),"SVK"," ")))))))</f>
        <v xml:space="preserve"> </v>
      </c>
      <c r="M72" s="134" t="s">
        <v>1584</v>
      </c>
      <c r="N72" s="133"/>
      <c r="O72" s="45">
        <f t="shared" ref="O72" si="47">SUM(H72:I72)/2</f>
        <v>43</v>
      </c>
      <c r="P72" s="43"/>
      <c r="Q72" s="85" t="s">
        <v>1591</v>
      </c>
    </row>
    <row r="73" spans="1:17" s="4" customFormat="1" ht="18" customHeight="1">
      <c r="A73" s="3">
        <v>64</v>
      </c>
      <c r="B73" s="71" t="s">
        <v>1480</v>
      </c>
      <c r="C73" s="72" t="s">
        <v>198</v>
      </c>
      <c r="D73" s="73" t="s">
        <v>189</v>
      </c>
      <c r="E73" s="51" t="s">
        <v>848</v>
      </c>
      <c r="F73" s="78">
        <v>7.4</v>
      </c>
      <c r="G73" s="78"/>
      <c r="H73" s="36">
        <v>82</v>
      </c>
      <c r="I73" s="36"/>
      <c r="J73" s="86" t="str">
        <f t="shared" ref="J73:K76" si="48">IF(AND(F73&gt;=9,H73&gt;=90),"SVXS",IF(AND(F73&gt;=8,H73&gt;=80),"SVG",IF(AND(F73&gt;=7,H73&gt;=70),"SVK"," ")))</f>
        <v>SVK</v>
      </c>
      <c r="K73" s="86" t="str">
        <f t="shared" si="48"/>
        <v xml:space="preserve"> </v>
      </c>
      <c r="L73" s="86" t="str">
        <f t="shared" ref="L73:L76" si="49">IF(AND(J73="SVXS",K73="SVXS"),"SVXS",IF(AND(J73="SVG",K73="SVG"),"SVG",IF(AND(J73="SVK",K73="SVK"),"SVK",IF(AND(J73="SVXS",K73="SVG"),"SVG",IF(AND(J73="SVG",K73="SVXS"),"SVG",IF(AND(J73="SVG",K73="SVK"),"SVK",IF(AND(J73="SVK",K73="SVG"),"SVK"," ")))))))</f>
        <v xml:space="preserve"> </v>
      </c>
      <c r="M73" s="93"/>
      <c r="N73" s="132"/>
      <c r="O73" s="45">
        <f t="shared" ref="O73:O76" si="50">SUM(H73:I73)/2</f>
        <v>41</v>
      </c>
      <c r="P73" s="3"/>
    </row>
    <row r="74" spans="1:17" s="4" customFormat="1" ht="18" customHeight="1">
      <c r="A74" s="3">
        <v>65</v>
      </c>
      <c r="B74" s="71" t="s">
        <v>846</v>
      </c>
      <c r="C74" s="72" t="s">
        <v>25</v>
      </c>
      <c r="D74" s="73" t="s">
        <v>400</v>
      </c>
      <c r="E74" s="51" t="s">
        <v>848</v>
      </c>
      <c r="F74" s="36">
        <v>7.61</v>
      </c>
      <c r="G74" s="78"/>
      <c r="H74" s="36">
        <v>76</v>
      </c>
      <c r="I74" s="36"/>
      <c r="J74" s="86" t="str">
        <f t="shared" si="48"/>
        <v>SVK</v>
      </c>
      <c r="K74" s="86" t="str">
        <f t="shared" si="48"/>
        <v xml:space="preserve"> </v>
      </c>
      <c r="L74" s="86" t="str">
        <f t="shared" si="49"/>
        <v xml:space="preserve"> </v>
      </c>
      <c r="M74" s="87"/>
      <c r="N74" s="133"/>
      <c r="O74" s="45">
        <f t="shared" si="50"/>
        <v>38</v>
      </c>
      <c r="P74" s="3"/>
    </row>
    <row r="75" spans="1:17" s="4" customFormat="1" ht="18" customHeight="1">
      <c r="A75" s="3">
        <v>66</v>
      </c>
      <c r="B75" s="71" t="s">
        <v>847</v>
      </c>
      <c r="C75" s="72" t="s">
        <v>122</v>
      </c>
      <c r="D75" s="73" t="s">
        <v>391</v>
      </c>
      <c r="E75" s="51" t="s">
        <v>848</v>
      </c>
      <c r="F75" s="36">
        <v>7.99</v>
      </c>
      <c r="G75" s="78"/>
      <c r="H75" s="36">
        <v>92</v>
      </c>
      <c r="I75" s="36"/>
      <c r="J75" s="86" t="str">
        <f t="shared" si="48"/>
        <v>SVK</v>
      </c>
      <c r="K75" s="86" t="str">
        <f t="shared" si="48"/>
        <v xml:space="preserve"> </v>
      </c>
      <c r="L75" s="86" t="str">
        <f t="shared" si="49"/>
        <v xml:space="preserve"> </v>
      </c>
      <c r="M75" s="87"/>
      <c r="N75" s="133"/>
      <c r="O75" s="45">
        <f t="shared" si="50"/>
        <v>46</v>
      </c>
      <c r="P75" s="3"/>
    </row>
    <row r="76" spans="1:17" s="4" customFormat="1" ht="18" customHeight="1">
      <c r="A76" s="3">
        <v>67</v>
      </c>
      <c r="B76" s="71" t="s">
        <v>849</v>
      </c>
      <c r="C76" s="72" t="s">
        <v>56</v>
      </c>
      <c r="D76" s="73" t="s">
        <v>220</v>
      </c>
      <c r="E76" s="51" t="s">
        <v>850</v>
      </c>
      <c r="F76" s="36">
        <v>8.16</v>
      </c>
      <c r="G76" s="78"/>
      <c r="H76" s="36">
        <v>95</v>
      </c>
      <c r="I76" s="36"/>
      <c r="J76" s="86" t="str">
        <f t="shared" si="48"/>
        <v>SVG</v>
      </c>
      <c r="K76" s="86" t="str">
        <f t="shared" si="48"/>
        <v xml:space="preserve"> </v>
      </c>
      <c r="L76" s="86" t="str">
        <f t="shared" si="49"/>
        <v xml:space="preserve"> </v>
      </c>
      <c r="M76" s="134" t="s">
        <v>1590</v>
      </c>
      <c r="N76" s="77" t="s">
        <v>94</v>
      </c>
      <c r="O76" s="45">
        <f t="shared" si="50"/>
        <v>47.5</v>
      </c>
      <c r="P76" s="43"/>
    </row>
    <row r="77" spans="1:17" s="4" customFormat="1" ht="18" customHeight="1">
      <c r="A77" s="3">
        <v>68</v>
      </c>
      <c r="B77" s="71" t="s">
        <v>1482</v>
      </c>
      <c r="C77" s="72" t="s">
        <v>78</v>
      </c>
      <c r="D77" s="73" t="s">
        <v>227</v>
      </c>
      <c r="E77" s="51" t="s">
        <v>850</v>
      </c>
      <c r="F77" s="36">
        <v>7.84</v>
      </c>
      <c r="G77" s="78"/>
      <c r="H77" s="36">
        <v>74</v>
      </c>
      <c r="I77" s="36"/>
      <c r="J77" s="86" t="str">
        <f t="shared" ref="J77:K79" si="51">IF(AND(F77&gt;=9,H77&gt;=90),"SVXS",IF(AND(F77&gt;=8,H77&gt;=80),"SVG",IF(AND(F77&gt;=7,H77&gt;=70),"SVK"," ")))</f>
        <v>SVK</v>
      </c>
      <c r="K77" s="86" t="str">
        <f t="shared" si="51"/>
        <v xml:space="preserve"> </v>
      </c>
      <c r="L77" s="86" t="str">
        <f t="shared" ref="L77:L79" si="52">IF(AND(J77="SVXS",K77="SVXS"),"SVXS",IF(AND(J77="SVG",K77="SVG"),"SVG",IF(AND(J77="SVK",K77="SVK"),"SVK",IF(AND(J77="SVXS",K77="SVG"),"SVG",IF(AND(J77="SVG",K77="SVXS"),"SVG",IF(AND(J77="SVG",K77="SVK"),"SVK",IF(AND(J77="SVK",K77="SVG"),"SVK"," ")))))))</f>
        <v xml:space="preserve"> </v>
      </c>
      <c r="M77" s="90"/>
      <c r="N77" s="133"/>
      <c r="O77" s="45">
        <f t="shared" ref="O77:O79" si="53">SUM(H77:I77)/2</f>
        <v>37</v>
      </c>
      <c r="P77" s="43"/>
    </row>
    <row r="78" spans="1:17" s="4" customFormat="1" ht="18" customHeight="1">
      <c r="A78" s="3">
        <v>69</v>
      </c>
      <c r="B78" s="71" t="s">
        <v>1483</v>
      </c>
      <c r="C78" s="72" t="s">
        <v>178</v>
      </c>
      <c r="D78" s="73" t="s">
        <v>155</v>
      </c>
      <c r="E78" s="51" t="s">
        <v>855</v>
      </c>
      <c r="F78" s="36">
        <v>7.61</v>
      </c>
      <c r="G78" s="78"/>
      <c r="H78" s="36">
        <v>71</v>
      </c>
      <c r="I78" s="36"/>
      <c r="J78" s="86" t="str">
        <f t="shared" si="51"/>
        <v>SVK</v>
      </c>
      <c r="K78" s="86" t="str">
        <f t="shared" si="51"/>
        <v xml:space="preserve"> </v>
      </c>
      <c r="L78" s="86" t="str">
        <f t="shared" si="52"/>
        <v xml:space="preserve"> </v>
      </c>
      <c r="M78" s="88"/>
      <c r="N78" s="133"/>
      <c r="O78" s="45">
        <f t="shared" si="53"/>
        <v>35.5</v>
      </c>
      <c r="P78" s="43"/>
    </row>
    <row r="79" spans="1:17" s="4" customFormat="1" ht="18" customHeight="1">
      <c r="A79" s="3">
        <v>70</v>
      </c>
      <c r="B79" s="71" t="s">
        <v>1484</v>
      </c>
      <c r="C79" s="72" t="s">
        <v>1415</v>
      </c>
      <c r="D79" s="73" t="s">
        <v>64</v>
      </c>
      <c r="E79" s="51" t="s">
        <v>855</v>
      </c>
      <c r="F79" s="36">
        <v>7.47</v>
      </c>
      <c r="G79" s="78"/>
      <c r="H79" s="36">
        <v>70</v>
      </c>
      <c r="I79" s="36"/>
      <c r="J79" s="86" t="str">
        <f t="shared" si="51"/>
        <v>SVK</v>
      </c>
      <c r="K79" s="86" t="str">
        <f t="shared" si="51"/>
        <v xml:space="preserve"> </v>
      </c>
      <c r="L79" s="86" t="str">
        <f t="shared" si="52"/>
        <v xml:space="preserve"> </v>
      </c>
      <c r="M79" s="88"/>
      <c r="N79" s="133"/>
      <c r="O79" s="45">
        <f t="shared" si="53"/>
        <v>35</v>
      </c>
      <c r="P79" s="43"/>
    </row>
    <row r="80" spans="1:17" s="4" customFormat="1" ht="18" customHeight="1">
      <c r="A80" s="3">
        <v>71</v>
      </c>
      <c r="B80" s="71" t="s">
        <v>852</v>
      </c>
      <c r="C80" s="72" t="s">
        <v>289</v>
      </c>
      <c r="D80" s="73" t="s">
        <v>458</v>
      </c>
      <c r="E80" s="51" t="s">
        <v>855</v>
      </c>
      <c r="F80" s="36">
        <v>7.78</v>
      </c>
      <c r="G80" s="78"/>
      <c r="H80" s="36">
        <v>87</v>
      </c>
      <c r="I80" s="36"/>
      <c r="J80" s="86" t="str">
        <f t="shared" ref="J80:K81" si="54">IF(AND(F80&gt;=9,H80&gt;=90),"SVXS",IF(AND(F80&gt;=8,H80&gt;=80),"SVG",IF(AND(F80&gt;=7,H80&gt;=70),"SVK"," ")))</f>
        <v>SVK</v>
      </c>
      <c r="K80" s="86" t="str">
        <f t="shared" si="54"/>
        <v xml:space="preserve"> </v>
      </c>
      <c r="L80" s="86" t="str">
        <f t="shared" ref="L80:L81" si="55">IF(AND(J80="SVXS",K80="SVXS"),"SVXS",IF(AND(J80="SVG",K80="SVG"),"SVG",IF(AND(J80="SVK",K80="SVK"),"SVK",IF(AND(J80="SVXS",K80="SVG"),"SVG",IF(AND(J80="SVG",K80="SVXS"),"SVG",IF(AND(J80="SVG",K80="SVK"),"SVK",IF(AND(J80="SVK",K80="SVG"),"SVK"," ")))))))</f>
        <v xml:space="preserve"> </v>
      </c>
      <c r="M80" s="134" t="s">
        <v>1590</v>
      </c>
      <c r="N80" s="5"/>
      <c r="O80" s="45">
        <f t="shared" ref="O80:O81" si="56">SUM(H80:I80)/2</f>
        <v>43.5</v>
      </c>
      <c r="P80" s="48"/>
    </row>
    <row r="81" spans="1:16" s="4" customFormat="1" ht="18" customHeight="1">
      <c r="A81" s="3">
        <v>72</v>
      </c>
      <c r="B81" s="71" t="s">
        <v>853</v>
      </c>
      <c r="C81" s="72" t="s">
        <v>854</v>
      </c>
      <c r="D81" s="73" t="s">
        <v>484</v>
      </c>
      <c r="E81" s="51" t="s">
        <v>855</v>
      </c>
      <c r="F81" s="36">
        <v>7.61</v>
      </c>
      <c r="G81" s="78"/>
      <c r="H81" s="36">
        <v>75</v>
      </c>
      <c r="I81" s="36"/>
      <c r="J81" s="86" t="str">
        <f t="shared" si="54"/>
        <v>SVK</v>
      </c>
      <c r="K81" s="86" t="str">
        <f t="shared" si="54"/>
        <v xml:space="preserve"> </v>
      </c>
      <c r="L81" s="86" t="str">
        <f t="shared" si="55"/>
        <v xml:space="preserve"> </v>
      </c>
      <c r="M81" s="134" t="s">
        <v>1590</v>
      </c>
      <c r="N81" s="5"/>
      <c r="O81" s="45">
        <f t="shared" si="56"/>
        <v>37.5</v>
      </c>
      <c r="P81" s="50"/>
    </row>
    <row r="82" spans="1:16" s="4" customFormat="1" ht="18" customHeight="1">
      <c r="A82" s="3">
        <v>73</v>
      </c>
      <c r="B82" s="71" t="s">
        <v>1486</v>
      </c>
      <c r="C82" s="72" t="s">
        <v>1487</v>
      </c>
      <c r="D82" s="73" t="s">
        <v>189</v>
      </c>
      <c r="E82" s="51" t="s">
        <v>856</v>
      </c>
      <c r="F82" s="36">
        <v>7.96</v>
      </c>
      <c r="G82" s="78"/>
      <c r="H82" s="36">
        <v>71</v>
      </c>
      <c r="I82" s="36"/>
      <c r="J82" s="86" t="str">
        <f t="shared" ref="J82:K82" si="57">IF(AND(F82&gt;=9,H82&gt;=90),"SVXS",IF(AND(F82&gt;=8,H82&gt;=80),"SVG",IF(AND(F82&gt;=7,H82&gt;=70),"SVK"," ")))</f>
        <v>SVK</v>
      </c>
      <c r="K82" s="86" t="str">
        <f t="shared" si="57"/>
        <v xml:space="preserve"> </v>
      </c>
      <c r="L82" s="86" t="str">
        <f t="shared" ref="L82" si="58">IF(AND(J82="SVXS",K82="SVXS"),"SVXS",IF(AND(J82="SVG",K82="SVG"),"SVG",IF(AND(J82="SVK",K82="SVK"),"SVK",IF(AND(J82="SVXS",K82="SVG"),"SVG",IF(AND(J82="SVG",K82="SVXS"),"SVG",IF(AND(J82="SVG",K82="SVK"),"SVK",IF(AND(J82="SVK",K82="SVG"),"SVK"," ")))))))</f>
        <v xml:space="preserve"> </v>
      </c>
      <c r="M82" s="134" t="s">
        <v>1590</v>
      </c>
      <c r="N82" s="5"/>
      <c r="O82" s="45">
        <f t="shared" ref="O82" si="59">SUM(H82:I82)/2</f>
        <v>35.5</v>
      </c>
      <c r="P82" s="48"/>
    </row>
    <row r="83" spans="1:16" s="4" customFormat="1" ht="18" customHeight="1">
      <c r="A83" s="3">
        <v>74</v>
      </c>
      <c r="B83" s="71" t="s">
        <v>1490</v>
      </c>
      <c r="C83" s="72" t="s">
        <v>1491</v>
      </c>
      <c r="D83" s="73" t="s">
        <v>455</v>
      </c>
      <c r="E83" s="51" t="s">
        <v>857</v>
      </c>
      <c r="F83" s="36">
        <v>7.13</v>
      </c>
      <c r="G83" s="78"/>
      <c r="H83" s="36">
        <v>90</v>
      </c>
      <c r="I83" s="36"/>
      <c r="J83" s="86" t="str">
        <f t="shared" ref="J83:K86" si="60">IF(AND(F83&gt;=9,H83&gt;=90),"SVXS",IF(AND(F83&gt;=8,H83&gt;=80),"SVG",IF(AND(F83&gt;=7,H83&gt;=70),"SVK"," ")))</f>
        <v>SVK</v>
      </c>
      <c r="K83" s="86" t="str">
        <f t="shared" si="60"/>
        <v xml:space="preserve"> </v>
      </c>
      <c r="L83" s="86" t="str">
        <f t="shared" ref="L83:L86" si="61">IF(AND(J83="SVXS",K83="SVXS"),"SVXS",IF(AND(J83="SVG",K83="SVG"),"SVG",IF(AND(J83="SVK",K83="SVK"),"SVK",IF(AND(J83="SVXS",K83="SVG"),"SVG",IF(AND(J83="SVG",K83="SVXS"),"SVG",IF(AND(J83="SVG",K83="SVK"),"SVK",IF(AND(J83="SVK",K83="SVG"),"SVK"," ")))))))</f>
        <v xml:space="preserve"> </v>
      </c>
      <c r="M83" s="134" t="s">
        <v>1590</v>
      </c>
      <c r="N83" s="132"/>
      <c r="O83" s="45">
        <f t="shared" ref="O83:O86" si="62">SUM(H83:I83)/2</f>
        <v>45</v>
      </c>
      <c r="P83" s="48"/>
    </row>
    <row r="84" spans="1:16" s="4" customFormat="1" ht="18" customHeight="1">
      <c r="A84" s="3">
        <v>75</v>
      </c>
      <c r="B84" s="71" t="s">
        <v>879</v>
      </c>
      <c r="C84" s="72" t="s">
        <v>130</v>
      </c>
      <c r="D84" s="73" t="s">
        <v>394</v>
      </c>
      <c r="E84" s="51" t="s">
        <v>857</v>
      </c>
      <c r="F84" s="36">
        <v>7.23</v>
      </c>
      <c r="G84" s="78"/>
      <c r="H84" s="36">
        <v>95</v>
      </c>
      <c r="I84" s="36"/>
      <c r="J84" s="86" t="str">
        <f t="shared" si="60"/>
        <v>SVK</v>
      </c>
      <c r="K84" s="86" t="str">
        <f t="shared" si="60"/>
        <v xml:space="preserve"> </v>
      </c>
      <c r="L84" s="86" t="str">
        <f t="shared" si="61"/>
        <v xml:space="preserve"> </v>
      </c>
      <c r="M84" s="87"/>
      <c r="N84" s="132"/>
      <c r="O84" s="45">
        <f t="shared" si="62"/>
        <v>47.5</v>
      </c>
      <c r="P84" s="48"/>
    </row>
    <row r="85" spans="1:16" s="4" customFormat="1" ht="18" customHeight="1">
      <c r="A85" s="3">
        <v>76</v>
      </c>
      <c r="B85" s="71" t="s">
        <v>880</v>
      </c>
      <c r="C85" s="72" t="s">
        <v>117</v>
      </c>
      <c r="D85" s="73" t="s">
        <v>459</v>
      </c>
      <c r="E85" s="51" t="s">
        <v>857</v>
      </c>
      <c r="F85" s="36">
        <v>8.23</v>
      </c>
      <c r="G85" s="78"/>
      <c r="H85" s="36">
        <v>90</v>
      </c>
      <c r="I85" s="36"/>
      <c r="J85" s="86" t="str">
        <f t="shared" si="60"/>
        <v>SVG</v>
      </c>
      <c r="K85" s="86" t="str">
        <f t="shared" si="60"/>
        <v xml:space="preserve"> </v>
      </c>
      <c r="L85" s="86" t="str">
        <f t="shared" si="61"/>
        <v xml:space="preserve"> </v>
      </c>
      <c r="M85" s="88"/>
      <c r="N85" s="132"/>
      <c r="O85" s="45">
        <f t="shared" si="62"/>
        <v>45</v>
      </c>
      <c r="P85" s="48"/>
    </row>
    <row r="86" spans="1:16" s="4" customFormat="1" ht="18" customHeight="1">
      <c r="A86" s="3">
        <v>77</v>
      </c>
      <c r="B86" s="71" t="s">
        <v>858</v>
      </c>
      <c r="C86" s="72" t="s">
        <v>315</v>
      </c>
      <c r="D86" s="73" t="s">
        <v>261</v>
      </c>
      <c r="E86" s="51" t="s">
        <v>859</v>
      </c>
      <c r="F86" s="36">
        <v>7.06</v>
      </c>
      <c r="G86" s="78"/>
      <c r="H86" s="36">
        <v>80</v>
      </c>
      <c r="I86" s="36"/>
      <c r="J86" s="86" t="str">
        <f t="shared" si="60"/>
        <v>SVK</v>
      </c>
      <c r="K86" s="86" t="str">
        <f t="shared" si="60"/>
        <v xml:space="preserve"> </v>
      </c>
      <c r="L86" s="86" t="str">
        <f t="shared" si="61"/>
        <v xml:space="preserve"> </v>
      </c>
      <c r="M86" s="87"/>
      <c r="N86" s="64"/>
      <c r="O86" s="45">
        <f t="shared" si="62"/>
        <v>40</v>
      </c>
      <c r="P86" s="43"/>
    </row>
    <row r="87" spans="1:16" s="4" customFormat="1" ht="18" customHeight="1">
      <c r="A87" s="3">
        <v>78</v>
      </c>
      <c r="B87" s="71" t="s">
        <v>860</v>
      </c>
      <c r="C87" s="72" t="s">
        <v>102</v>
      </c>
      <c r="D87" s="73" t="s">
        <v>1</v>
      </c>
      <c r="E87" s="51" t="s">
        <v>862</v>
      </c>
      <c r="F87" s="36">
        <v>7.58</v>
      </c>
      <c r="G87" s="78"/>
      <c r="H87" s="36">
        <v>83</v>
      </c>
      <c r="I87" s="36"/>
      <c r="J87" s="86" t="str">
        <f t="shared" ref="J87:K87" si="63">IF(AND(F87&gt;=9,H87&gt;=90),"SVXS",IF(AND(F87&gt;=8,H87&gt;=80),"SVG",IF(AND(F87&gt;=7,H87&gt;=70),"SVK"," ")))</f>
        <v>SVK</v>
      </c>
      <c r="K87" s="86" t="str">
        <f t="shared" si="63"/>
        <v xml:space="preserve"> </v>
      </c>
      <c r="L87" s="86" t="str">
        <f t="shared" ref="L87" si="64">IF(AND(J87="SVXS",K87="SVXS"),"SVXS",IF(AND(J87="SVG",K87="SVG"),"SVG",IF(AND(J87="SVK",K87="SVK"),"SVK",IF(AND(J87="SVXS",K87="SVG"),"SVG",IF(AND(J87="SVG",K87="SVXS"),"SVG",IF(AND(J87="SVG",K87="SVK"),"SVK",IF(AND(J87="SVK",K87="SVG"),"SVK"," ")))))))</f>
        <v xml:space="preserve"> </v>
      </c>
      <c r="M87" s="134" t="s">
        <v>1590</v>
      </c>
      <c r="N87" s="5"/>
      <c r="O87" s="45">
        <f t="shared" ref="O87" si="65">SUM(H87:I87)/2</f>
        <v>41.5</v>
      </c>
      <c r="P87" s="44"/>
    </row>
    <row r="88" spans="1:16" s="4" customFormat="1" ht="18" customHeight="1">
      <c r="A88" s="3">
        <v>79</v>
      </c>
      <c r="B88" s="71" t="s">
        <v>1492</v>
      </c>
      <c r="C88" s="72" t="s">
        <v>1493</v>
      </c>
      <c r="D88" s="73" t="s">
        <v>148</v>
      </c>
      <c r="E88" s="51" t="s">
        <v>864</v>
      </c>
      <c r="F88" s="36">
        <v>8.2200000000000006</v>
      </c>
      <c r="G88" s="36"/>
      <c r="H88" s="36">
        <v>78</v>
      </c>
      <c r="I88" s="36"/>
      <c r="J88" s="86" t="str">
        <f t="shared" ref="J88:K88" si="66">IF(AND(F88&gt;=9,H88&gt;=90),"SVXS",IF(AND(F88&gt;=8,H88&gt;=80),"SVG",IF(AND(F88&gt;=7,H88&gt;=70),"SVK"," ")))</f>
        <v>SVK</v>
      </c>
      <c r="K88" s="86" t="str">
        <f t="shared" si="66"/>
        <v xml:space="preserve"> </v>
      </c>
      <c r="L88" s="86" t="str">
        <f t="shared" ref="L88" si="67">IF(AND(J88="SVXS",K88="SVXS"),"SVXS",IF(AND(J88="SVG",K88="SVG"),"SVG",IF(AND(J88="SVK",K88="SVK"),"SVK",IF(AND(J88="SVXS",K88="SVG"),"SVG",IF(AND(J88="SVG",K88="SVXS"),"SVG",IF(AND(J88="SVG",K88="SVK"),"SVK",IF(AND(J88="SVK",K88="SVG"),"SVK"," ")))))))</f>
        <v xml:space="preserve"> </v>
      </c>
      <c r="M88" s="88"/>
      <c r="N88" s="51"/>
      <c r="O88" s="45">
        <f t="shared" ref="O88" si="68">SUM(H88:I88)/2</f>
        <v>39</v>
      </c>
      <c r="P88" s="43"/>
    </row>
    <row r="89" spans="1:16" s="4" customFormat="1" ht="18" customHeight="1">
      <c r="A89" s="3">
        <v>80</v>
      </c>
      <c r="B89" s="71" t="s">
        <v>882</v>
      </c>
      <c r="C89" s="72" t="s">
        <v>472</v>
      </c>
      <c r="D89" s="73" t="s">
        <v>103</v>
      </c>
      <c r="E89" s="51" t="s">
        <v>865</v>
      </c>
      <c r="F89" s="78">
        <v>7.11</v>
      </c>
      <c r="G89" s="78"/>
      <c r="H89" s="36">
        <v>91</v>
      </c>
      <c r="I89" s="36"/>
      <c r="J89" s="86" t="str">
        <f t="shared" ref="J89:K92" si="69">IF(AND(F89&gt;=9,H89&gt;=90),"SVXS",IF(AND(F89&gt;=8,H89&gt;=80),"SVG",IF(AND(F89&gt;=7,H89&gt;=70),"SVK"," ")))</f>
        <v>SVK</v>
      </c>
      <c r="K89" s="86" t="str">
        <f t="shared" si="69"/>
        <v xml:space="preserve"> </v>
      </c>
      <c r="L89" s="86" t="str">
        <f t="shared" ref="L89:L92" si="70">IF(AND(J89="SVXS",K89="SVXS"),"SVXS",IF(AND(J89="SVG",K89="SVG"),"SVG",IF(AND(J89="SVK",K89="SVK"),"SVK",IF(AND(J89="SVXS",K89="SVG"),"SVG",IF(AND(J89="SVG",K89="SVXS"),"SVG",IF(AND(J89="SVG",K89="SVK"),"SVK",IF(AND(J89="SVK",K89="SVG"),"SVK"," ")))))))</f>
        <v xml:space="preserve"> </v>
      </c>
      <c r="M89" s="89"/>
      <c r="N89" s="82"/>
      <c r="O89" s="45">
        <f t="shared" ref="O89:O92" si="71">SUM(H89:I89)/2</f>
        <v>45.5</v>
      </c>
      <c r="P89" s="3"/>
    </row>
    <row r="90" spans="1:16" s="4" customFormat="1" ht="18" customHeight="1">
      <c r="A90" s="3">
        <v>81</v>
      </c>
      <c r="B90" s="71" t="s">
        <v>883</v>
      </c>
      <c r="C90" s="72" t="s">
        <v>334</v>
      </c>
      <c r="D90" s="73" t="s">
        <v>442</v>
      </c>
      <c r="E90" s="51" t="s">
        <v>865</v>
      </c>
      <c r="F90" s="78">
        <v>7.99</v>
      </c>
      <c r="G90" s="78"/>
      <c r="H90" s="36">
        <v>90</v>
      </c>
      <c r="I90" s="36"/>
      <c r="J90" s="86" t="str">
        <f t="shared" si="69"/>
        <v>SVK</v>
      </c>
      <c r="K90" s="86" t="str">
        <f t="shared" si="69"/>
        <v xml:space="preserve"> </v>
      </c>
      <c r="L90" s="86" t="str">
        <f t="shared" si="70"/>
        <v xml:space="preserve"> </v>
      </c>
      <c r="M90" s="92"/>
      <c r="N90" s="82"/>
      <c r="O90" s="45">
        <f t="shared" si="71"/>
        <v>45</v>
      </c>
      <c r="P90" s="3"/>
    </row>
    <row r="91" spans="1:16" s="4" customFormat="1" ht="18" customHeight="1">
      <c r="A91" s="3">
        <v>82</v>
      </c>
      <c r="B91" s="71" t="s">
        <v>884</v>
      </c>
      <c r="C91" s="72" t="s">
        <v>782</v>
      </c>
      <c r="D91" s="73" t="s">
        <v>457</v>
      </c>
      <c r="E91" s="51" t="s">
        <v>865</v>
      </c>
      <c r="F91" s="78">
        <v>7.51</v>
      </c>
      <c r="G91" s="78"/>
      <c r="H91" s="36">
        <v>83</v>
      </c>
      <c r="I91" s="36"/>
      <c r="J91" s="86" t="str">
        <f t="shared" si="69"/>
        <v>SVK</v>
      </c>
      <c r="K91" s="86" t="str">
        <f t="shared" si="69"/>
        <v xml:space="preserve"> </v>
      </c>
      <c r="L91" s="86" t="str">
        <f t="shared" si="70"/>
        <v xml:space="preserve"> </v>
      </c>
      <c r="M91" s="88"/>
      <c r="N91" s="132"/>
      <c r="O91" s="45">
        <f t="shared" si="71"/>
        <v>41.5</v>
      </c>
      <c r="P91" s="3"/>
    </row>
    <row r="92" spans="1:16" s="4" customFormat="1" ht="18" customHeight="1">
      <c r="A92" s="3">
        <v>83</v>
      </c>
      <c r="B92" s="71" t="s">
        <v>1494</v>
      </c>
      <c r="C92" s="72" t="s">
        <v>129</v>
      </c>
      <c r="D92" s="73" t="s">
        <v>1495</v>
      </c>
      <c r="E92" s="51" t="s">
        <v>865</v>
      </c>
      <c r="F92" s="78">
        <v>7.24</v>
      </c>
      <c r="G92" s="78"/>
      <c r="H92" s="36">
        <v>91</v>
      </c>
      <c r="I92" s="36"/>
      <c r="J92" s="86" t="str">
        <f t="shared" si="69"/>
        <v>SVK</v>
      </c>
      <c r="K92" s="86" t="str">
        <f t="shared" si="69"/>
        <v xml:space="preserve"> </v>
      </c>
      <c r="L92" s="86" t="str">
        <f t="shared" si="70"/>
        <v xml:space="preserve"> </v>
      </c>
      <c r="M92" s="134" t="s">
        <v>1590</v>
      </c>
      <c r="N92" s="132"/>
      <c r="O92" s="45">
        <f t="shared" si="71"/>
        <v>45.5</v>
      </c>
      <c r="P92" s="3"/>
    </row>
    <row r="93" spans="1:16" s="4" customFormat="1" ht="18" customHeight="1">
      <c r="A93" s="3">
        <v>84</v>
      </c>
      <c r="B93" s="71" t="s">
        <v>1497</v>
      </c>
      <c r="C93" s="72" t="s">
        <v>31</v>
      </c>
      <c r="D93" s="73" t="s">
        <v>1</v>
      </c>
      <c r="E93" s="51" t="s">
        <v>878</v>
      </c>
      <c r="F93" s="36">
        <v>7.56</v>
      </c>
      <c r="G93" s="78"/>
      <c r="H93" s="36">
        <v>77</v>
      </c>
      <c r="I93" s="36"/>
      <c r="J93" s="86" t="str">
        <f t="shared" ref="J93:K93" si="72">IF(AND(F93&gt;=9,H93&gt;=90),"SVXS",IF(AND(F93&gt;=8,H93&gt;=80),"SVG",IF(AND(F93&gt;=7,H93&gt;=70),"SVK"," ")))</f>
        <v>SVK</v>
      </c>
      <c r="K93" s="86" t="str">
        <f t="shared" si="72"/>
        <v xml:space="preserve"> </v>
      </c>
      <c r="L93" s="86" t="str">
        <f t="shared" ref="L93" si="73">IF(AND(J93="SVXS",K93="SVXS"),"SVXS",IF(AND(J93="SVG",K93="SVG"),"SVG",IF(AND(J93="SVK",K93="SVK"),"SVK",IF(AND(J93="SVXS",K93="SVG"),"SVG",IF(AND(J93="SVG",K93="SVXS"),"SVG",IF(AND(J93="SVG",K93="SVK"),"SVK",IF(AND(J93="SVK",K93="SVG"),"SVK"," ")))))))</f>
        <v xml:space="preserve"> </v>
      </c>
      <c r="M93" s="134" t="s">
        <v>1590</v>
      </c>
      <c r="N93" s="64"/>
      <c r="O93" s="45">
        <f t="shared" ref="O93" si="74">SUM(H93:I93)/2</f>
        <v>38.5</v>
      </c>
      <c r="P93" s="3"/>
    </row>
    <row r="94" spans="1:16" s="4" customFormat="1" ht="18" customHeight="1">
      <c r="A94" s="3">
        <v>85</v>
      </c>
      <c r="B94" s="71" t="s">
        <v>903</v>
      </c>
      <c r="C94" s="72" t="s">
        <v>384</v>
      </c>
      <c r="D94" s="73" t="s">
        <v>410</v>
      </c>
      <c r="E94" s="51" t="s">
        <v>885</v>
      </c>
      <c r="F94" s="36">
        <v>8.57</v>
      </c>
      <c r="G94" s="78"/>
      <c r="H94" s="36">
        <v>100</v>
      </c>
      <c r="I94" s="36"/>
      <c r="J94" s="86" t="str">
        <f t="shared" ref="J94:K106" si="75">IF(AND(F94&gt;=9,H94&gt;=90),"SVXS",IF(AND(F94&gt;=8,H94&gt;=80),"SVG",IF(AND(F94&gt;=7,H94&gt;=70),"SVK"," ")))</f>
        <v>SVG</v>
      </c>
      <c r="K94" s="86" t="str">
        <f t="shared" si="75"/>
        <v xml:space="preserve"> </v>
      </c>
      <c r="L94" s="86" t="str">
        <f t="shared" ref="L94:L103" si="76">IF(AND(J94="SVXS",K94="SVXS"),"SVXS",IF(AND(J94="SVG",K94="SVG"),"SVG",IF(AND(J94="SVK",K94="SVK"),"SVK",IF(AND(J94="SVXS",K94="SVG"),"SVG",IF(AND(J94="SVG",K94="SVXS"),"SVG",IF(AND(J94="SVG",K94="SVK"),"SVK",IF(AND(J94="SVK",K94="SVG"),"SVK"," ")))))))</f>
        <v xml:space="preserve"> </v>
      </c>
      <c r="M94" s="134" t="s">
        <v>1590</v>
      </c>
      <c r="N94" s="77" t="s">
        <v>94</v>
      </c>
      <c r="O94" s="45">
        <f t="shared" ref="O94:O103" si="77">SUM(H94:I94)/2</f>
        <v>50</v>
      </c>
      <c r="P94" s="3"/>
    </row>
    <row r="95" spans="1:16" s="4" customFormat="1" ht="18" customHeight="1">
      <c r="A95" s="3">
        <v>86</v>
      </c>
      <c r="B95" s="71" t="s">
        <v>904</v>
      </c>
      <c r="C95" s="72" t="s">
        <v>337</v>
      </c>
      <c r="D95" s="73" t="s">
        <v>182</v>
      </c>
      <c r="E95" s="51" t="s">
        <v>885</v>
      </c>
      <c r="F95" s="36">
        <v>8.06</v>
      </c>
      <c r="G95" s="78"/>
      <c r="H95" s="36">
        <v>87</v>
      </c>
      <c r="I95" s="36"/>
      <c r="J95" s="86" t="str">
        <f t="shared" si="75"/>
        <v>SVG</v>
      </c>
      <c r="K95" s="86" t="str">
        <f t="shared" si="75"/>
        <v xml:space="preserve"> </v>
      </c>
      <c r="L95" s="86" t="str">
        <f t="shared" si="76"/>
        <v xml:space="preserve"> </v>
      </c>
      <c r="M95" s="87"/>
      <c r="N95" s="77" t="s">
        <v>94</v>
      </c>
      <c r="O95" s="45">
        <f t="shared" si="77"/>
        <v>43.5</v>
      </c>
      <c r="P95" s="3"/>
    </row>
    <row r="96" spans="1:16" s="4" customFormat="1" ht="18" customHeight="1">
      <c r="A96" s="3">
        <v>87</v>
      </c>
      <c r="B96" s="71" t="s">
        <v>886</v>
      </c>
      <c r="C96" s="72" t="s">
        <v>887</v>
      </c>
      <c r="D96" s="73" t="s">
        <v>183</v>
      </c>
      <c r="E96" s="51" t="s">
        <v>885</v>
      </c>
      <c r="F96" s="36">
        <v>7.15</v>
      </c>
      <c r="G96" s="78"/>
      <c r="H96" s="36">
        <v>95</v>
      </c>
      <c r="I96" s="36"/>
      <c r="J96" s="86" t="str">
        <f t="shared" si="75"/>
        <v>SVK</v>
      </c>
      <c r="K96" s="86" t="str">
        <f t="shared" si="75"/>
        <v xml:space="preserve"> </v>
      </c>
      <c r="L96" s="86" t="str">
        <f t="shared" si="76"/>
        <v xml:space="preserve"> </v>
      </c>
      <c r="M96" s="134" t="s">
        <v>1590</v>
      </c>
      <c r="N96" s="77" t="s">
        <v>94</v>
      </c>
      <c r="O96" s="45">
        <f t="shared" si="77"/>
        <v>47.5</v>
      </c>
      <c r="P96" s="3"/>
    </row>
    <row r="97" spans="1:16" s="4" customFormat="1" ht="18" customHeight="1">
      <c r="A97" s="3">
        <v>88</v>
      </c>
      <c r="B97" s="71" t="s">
        <v>888</v>
      </c>
      <c r="C97" s="72" t="s">
        <v>889</v>
      </c>
      <c r="D97" s="73" t="s">
        <v>759</v>
      </c>
      <c r="E97" s="51" t="s">
        <v>885</v>
      </c>
      <c r="F97" s="36">
        <v>7.95</v>
      </c>
      <c r="G97" s="78"/>
      <c r="H97" s="36">
        <v>80</v>
      </c>
      <c r="I97" s="36"/>
      <c r="J97" s="86" t="str">
        <f t="shared" si="75"/>
        <v>SVK</v>
      </c>
      <c r="K97" s="86" t="str">
        <f t="shared" si="75"/>
        <v xml:space="preserve"> </v>
      </c>
      <c r="L97" s="86" t="str">
        <f t="shared" si="76"/>
        <v xml:space="preserve"> </v>
      </c>
      <c r="M97" s="134" t="s">
        <v>1590</v>
      </c>
      <c r="N97" s="77" t="s">
        <v>94</v>
      </c>
      <c r="O97" s="45">
        <f t="shared" si="77"/>
        <v>40</v>
      </c>
      <c r="P97" s="3"/>
    </row>
    <row r="98" spans="1:16" s="4" customFormat="1" ht="18" customHeight="1">
      <c r="A98" s="3">
        <v>89</v>
      </c>
      <c r="B98" s="71" t="s">
        <v>890</v>
      </c>
      <c r="C98" s="72" t="s">
        <v>134</v>
      </c>
      <c r="D98" s="73" t="s">
        <v>191</v>
      </c>
      <c r="E98" s="51" t="s">
        <v>885</v>
      </c>
      <c r="F98" s="78">
        <v>7.4</v>
      </c>
      <c r="G98" s="78"/>
      <c r="H98" s="36">
        <v>93</v>
      </c>
      <c r="I98" s="36"/>
      <c r="J98" s="86" t="str">
        <f t="shared" si="75"/>
        <v>SVK</v>
      </c>
      <c r="K98" s="86" t="str">
        <f t="shared" si="75"/>
        <v xml:space="preserve"> </v>
      </c>
      <c r="L98" s="86" t="str">
        <f t="shared" si="76"/>
        <v xml:space="preserve"> </v>
      </c>
      <c r="M98" s="134" t="s">
        <v>1590</v>
      </c>
      <c r="N98" s="77" t="s">
        <v>94</v>
      </c>
      <c r="O98" s="45">
        <f t="shared" si="77"/>
        <v>46.5</v>
      </c>
      <c r="P98" s="3"/>
    </row>
    <row r="99" spans="1:16" s="4" customFormat="1" ht="18" customHeight="1">
      <c r="A99" s="3">
        <v>90</v>
      </c>
      <c r="B99" s="71" t="s">
        <v>906</v>
      </c>
      <c r="C99" s="72" t="s">
        <v>341</v>
      </c>
      <c r="D99" s="73" t="s">
        <v>166</v>
      </c>
      <c r="E99" s="51" t="s">
        <v>885</v>
      </c>
      <c r="F99" s="36">
        <v>7.32</v>
      </c>
      <c r="G99" s="78"/>
      <c r="H99" s="36">
        <v>70</v>
      </c>
      <c r="I99" s="36"/>
      <c r="J99" s="86" t="str">
        <f t="shared" si="75"/>
        <v>SVK</v>
      </c>
      <c r="K99" s="86" t="str">
        <f t="shared" si="75"/>
        <v xml:space="preserve"> </v>
      </c>
      <c r="L99" s="86" t="str">
        <f t="shared" si="76"/>
        <v xml:space="preserve"> </v>
      </c>
      <c r="M99" s="87"/>
      <c r="N99" s="77" t="s">
        <v>94</v>
      </c>
      <c r="O99" s="45">
        <f t="shared" si="77"/>
        <v>35</v>
      </c>
      <c r="P99" s="50"/>
    </row>
    <row r="100" spans="1:16" s="4" customFormat="1" ht="18" customHeight="1">
      <c r="A100" s="3">
        <v>91</v>
      </c>
      <c r="B100" s="71" t="s">
        <v>891</v>
      </c>
      <c r="C100" s="72" t="s">
        <v>892</v>
      </c>
      <c r="D100" s="73" t="s">
        <v>367</v>
      </c>
      <c r="E100" s="51" t="s">
        <v>885</v>
      </c>
      <c r="F100" s="78">
        <v>8</v>
      </c>
      <c r="G100" s="78"/>
      <c r="H100" s="36">
        <v>100</v>
      </c>
      <c r="I100" s="36"/>
      <c r="J100" s="86" t="str">
        <f t="shared" si="75"/>
        <v>SVG</v>
      </c>
      <c r="K100" s="86" t="str">
        <f t="shared" si="75"/>
        <v xml:space="preserve"> </v>
      </c>
      <c r="L100" s="86" t="str">
        <f t="shared" si="76"/>
        <v xml:space="preserve"> </v>
      </c>
      <c r="M100" s="134" t="s">
        <v>1590</v>
      </c>
      <c r="N100" s="77" t="s">
        <v>94</v>
      </c>
      <c r="O100" s="45">
        <f t="shared" si="77"/>
        <v>50</v>
      </c>
      <c r="P100" s="55"/>
    </row>
    <row r="101" spans="1:16" s="4" customFormat="1" ht="18" customHeight="1">
      <c r="A101" s="3">
        <v>92</v>
      </c>
      <c r="B101" s="71" t="s">
        <v>907</v>
      </c>
      <c r="C101" s="72" t="s">
        <v>757</v>
      </c>
      <c r="D101" s="73" t="s">
        <v>101</v>
      </c>
      <c r="E101" s="51" t="s">
        <v>885</v>
      </c>
      <c r="F101" s="36">
        <v>7.21</v>
      </c>
      <c r="G101" s="78"/>
      <c r="H101" s="36">
        <v>87</v>
      </c>
      <c r="I101" s="36"/>
      <c r="J101" s="86" t="str">
        <f t="shared" si="75"/>
        <v>SVK</v>
      </c>
      <c r="K101" s="86" t="str">
        <f t="shared" si="75"/>
        <v xml:space="preserve"> </v>
      </c>
      <c r="L101" s="86" t="str">
        <f t="shared" si="76"/>
        <v xml:space="preserve"> </v>
      </c>
      <c r="M101" s="134" t="s">
        <v>1590</v>
      </c>
      <c r="N101" s="77" t="s">
        <v>94</v>
      </c>
      <c r="O101" s="45">
        <f t="shared" si="77"/>
        <v>43.5</v>
      </c>
      <c r="P101" s="48"/>
    </row>
    <row r="102" spans="1:16" s="4" customFormat="1" ht="18" customHeight="1">
      <c r="A102" s="3">
        <v>93</v>
      </c>
      <c r="B102" s="71" t="s">
        <v>908</v>
      </c>
      <c r="C102" s="72" t="s">
        <v>909</v>
      </c>
      <c r="D102" s="73" t="s">
        <v>340</v>
      </c>
      <c r="E102" s="51" t="s">
        <v>885</v>
      </c>
      <c r="F102" s="36">
        <v>8.1300000000000008</v>
      </c>
      <c r="G102" s="78"/>
      <c r="H102" s="36">
        <v>80</v>
      </c>
      <c r="I102" s="36"/>
      <c r="J102" s="86" t="str">
        <f t="shared" si="75"/>
        <v>SVG</v>
      </c>
      <c r="K102" s="86" t="str">
        <f t="shared" si="75"/>
        <v xml:space="preserve"> </v>
      </c>
      <c r="L102" s="86" t="str">
        <f t="shared" si="76"/>
        <v xml:space="preserve"> </v>
      </c>
      <c r="M102" s="87"/>
      <c r="N102" s="77" t="s">
        <v>94</v>
      </c>
      <c r="O102" s="45">
        <f t="shared" si="77"/>
        <v>40</v>
      </c>
      <c r="P102" s="44"/>
    </row>
    <row r="103" spans="1:16" s="4" customFormat="1" ht="18" customHeight="1">
      <c r="A103" s="3">
        <v>94</v>
      </c>
      <c r="B103" s="71" t="s">
        <v>893</v>
      </c>
      <c r="C103" s="72" t="s">
        <v>205</v>
      </c>
      <c r="D103" s="73" t="s">
        <v>482</v>
      </c>
      <c r="E103" s="51" t="s">
        <v>885</v>
      </c>
      <c r="F103" s="36">
        <v>8.59</v>
      </c>
      <c r="G103" s="78"/>
      <c r="H103" s="36">
        <v>100</v>
      </c>
      <c r="I103" s="36"/>
      <c r="J103" s="86" t="str">
        <f t="shared" si="75"/>
        <v>SVG</v>
      </c>
      <c r="K103" s="86" t="str">
        <f t="shared" si="75"/>
        <v xml:space="preserve"> </v>
      </c>
      <c r="L103" s="86" t="str">
        <f t="shared" si="76"/>
        <v xml:space="preserve"> </v>
      </c>
      <c r="M103" s="87"/>
      <c r="N103" s="77" t="s">
        <v>94</v>
      </c>
      <c r="O103" s="45">
        <f t="shared" si="77"/>
        <v>50</v>
      </c>
      <c r="P103" s="48"/>
    </row>
    <row r="104" spans="1:16" s="4" customFormat="1" ht="18" customHeight="1">
      <c r="A104" s="3">
        <v>95</v>
      </c>
      <c r="B104" s="71" t="s">
        <v>894</v>
      </c>
      <c r="C104" s="72" t="s">
        <v>440</v>
      </c>
      <c r="D104" s="73" t="s">
        <v>342</v>
      </c>
      <c r="E104" s="51" t="s">
        <v>885</v>
      </c>
      <c r="F104" s="36">
        <v>7.12</v>
      </c>
      <c r="G104" s="78"/>
      <c r="H104" s="36">
        <v>80</v>
      </c>
      <c r="I104" s="36"/>
      <c r="J104" s="86" t="str">
        <f t="shared" si="75"/>
        <v>SVK</v>
      </c>
      <c r="K104" s="86" t="str">
        <f t="shared" si="75"/>
        <v xml:space="preserve"> </v>
      </c>
      <c r="L104" s="86" t="str">
        <f t="shared" ref="L104:L111" si="78">IF(AND(J104="SVXS",K104="SVXS"),"SVXS",IF(AND(J104="SVG",K104="SVG"),"SVG",IF(AND(J104="SVK",K104="SVK"),"SVK",IF(AND(J104="SVXS",K104="SVG"),"SVG",IF(AND(J104="SVG",K104="SVXS"),"SVG",IF(AND(J104="SVG",K104="SVK"),"SVK",IF(AND(J104="SVK",K104="SVG"),"SVK"," ")))))))</f>
        <v xml:space="preserve"> </v>
      </c>
      <c r="M104" s="134" t="s">
        <v>1590</v>
      </c>
      <c r="N104" s="77" t="s">
        <v>94</v>
      </c>
      <c r="O104" s="45">
        <f t="shared" ref="O104:O112" si="79">SUM(H104:I104)/2</f>
        <v>40</v>
      </c>
      <c r="P104" s="44"/>
    </row>
    <row r="105" spans="1:16" s="4" customFormat="1" ht="18" customHeight="1">
      <c r="A105" s="3">
        <v>96</v>
      </c>
      <c r="B105" s="71" t="s">
        <v>895</v>
      </c>
      <c r="C105" s="72" t="s">
        <v>55</v>
      </c>
      <c r="D105" s="73" t="s">
        <v>405</v>
      </c>
      <c r="E105" s="51" t="s">
        <v>885</v>
      </c>
      <c r="F105" s="36">
        <v>8.67</v>
      </c>
      <c r="G105" s="78"/>
      <c r="H105" s="36">
        <v>100</v>
      </c>
      <c r="I105" s="36"/>
      <c r="J105" s="86" t="str">
        <f t="shared" si="75"/>
        <v>SVG</v>
      </c>
      <c r="K105" s="86" t="str">
        <f t="shared" si="75"/>
        <v xml:space="preserve"> </v>
      </c>
      <c r="L105" s="86" t="str">
        <f t="shared" si="78"/>
        <v xml:space="preserve"> </v>
      </c>
      <c r="M105" s="134" t="s">
        <v>1590</v>
      </c>
      <c r="N105" s="77" t="s">
        <v>94</v>
      </c>
      <c r="O105" s="45">
        <f t="shared" si="79"/>
        <v>50</v>
      </c>
      <c r="P105" s="56"/>
    </row>
    <row r="106" spans="1:16" s="4" customFormat="1" ht="18" customHeight="1">
      <c r="A106" s="3">
        <v>97</v>
      </c>
      <c r="B106" s="71" t="s">
        <v>896</v>
      </c>
      <c r="C106" s="72" t="s">
        <v>760</v>
      </c>
      <c r="D106" s="73" t="s">
        <v>391</v>
      </c>
      <c r="E106" s="51" t="s">
        <v>885</v>
      </c>
      <c r="F106" s="36">
        <v>7.79</v>
      </c>
      <c r="G106" s="78"/>
      <c r="H106" s="36">
        <v>76</v>
      </c>
      <c r="I106" s="36"/>
      <c r="J106" s="86" t="str">
        <f t="shared" si="75"/>
        <v>SVK</v>
      </c>
      <c r="K106" s="86" t="str">
        <f t="shared" si="75"/>
        <v xml:space="preserve"> </v>
      </c>
      <c r="L106" s="86" t="str">
        <f t="shared" si="78"/>
        <v xml:space="preserve"> </v>
      </c>
      <c r="M106" s="134" t="s">
        <v>1590</v>
      </c>
      <c r="N106" s="77" t="s">
        <v>94</v>
      </c>
      <c r="O106" s="45">
        <f t="shared" si="79"/>
        <v>38</v>
      </c>
      <c r="P106" s="44"/>
    </row>
    <row r="107" spans="1:16" s="4" customFormat="1" ht="18" customHeight="1">
      <c r="A107" s="3">
        <v>98</v>
      </c>
      <c r="B107" s="71" t="s">
        <v>897</v>
      </c>
      <c r="C107" s="72" t="s">
        <v>898</v>
      </c>
      <c r="D107" s="73" t="s">
        <v>254</v>
      </c>
      <c r="E107" s="51" t="s">
        <v>885</v>
      </c>
      <c r="F107" s="36">
        <v>7.73</v>
      </c>
      <c r="G107" s="78"/>
      <c r="H107" s="36">
        <v>99</v>
      </c>
      <c r="I107" s="36"/>
      <c r="J107" s="86" t="str">
        <f t="shared" ref="J107:K115" si="80">IF(AND(F107&gt;=9,H107&gt;=90),"SVXS",IF(AND(F107&gt;=8,H107&gt;=80),"SVG",IF(AND(F107&gt;=7,H107&gt;=70),"SVK"," ")))</f>
        <v>SVK</v>
      </c>
      <c r="K107" s="86" t="str">
        <f t="shared" si="80"/>
        <v xml:space="preserve"> </v>
      </c>
      <c r="L107" s="86" t="str">
        <f t="shared" si="78"/>
        <v xml:space="preserve"> </v>
      </c>
      <c r="M107" s="87"/>
      <c r="N107" s="77" t="s">
        <v>94</v>
      </c>
      <c r="O107" s="45">
        <f t="shared" si="79"/>
        <v>49.5</v>
      </c>
      <c r="P107" s="3"/>
    </row>
    <row r="108" spans="1:16" s="4" customFormat="1" ht="18" customHeight="1">
      <c r="A108" s="3">
        <v>99</v>
      </c>
      <c r="B108" s="71" t="s">
        <v>899</v>
      </c>
      <c r="C108" s="72" t="s">
        <v>384</v>
      </c>
      <c r="D108" s="73" t="s">
        <v>765</v>
      </c>
      <c r="E108" s="51" t="s">
        <v>885</v>
      </c>
      <c r="F108" s="36">
        <v>7.87</v>
      </c>
      <c r="G108" s="78"/>
      <c r="H108" s="36">
        <v>100</v>
      </c>
      <c r="I108" s="36"/>
      <c r="J108" s="86" t="str">
        <f t="shared" si="80"/>
        <v>SVK</v>
      </c>
      <c r="K108" s="86" t="str">
        <f t="shared" si="80"/>
        <v xml:space="preserve"> </v>
      </c>
      <c r="L108" s="86" t="str">
        <f t="shared" si="78"/>
        <v xml:space="preserve"> </v>
      </c>
      <c r="M108" s="91"/>
      <c r="N108" s="77" t="s">
        <v>94</v>
      </c>
      <c r="O108" s="45">
        <f t="shared" si="79"/>
        <v>50</v>
      </c>
      <c r="P108" s="3"/>
    </row>
    <row r="109" spans="1:16" s="4" customFormat="1" ht="18" customHeight="1">
      <c r="A109" s="3">
        <v>100</v>
      </c>
      <c r="B109" s="71" t="s">
        <v>918</v>
      </c>
      <c r="C109" s="72" t="s">
        <v>919</v>
      </c>
      <c r="D109" s="73" t="s">
        <v>920</v>
      </c>
      <c r="E109" s="51" t="s">
        <v>921</v>
      </c>
      <c r="F109" s="36">
        <v>8.08</v>
      </c>
      <c r="G109" s="78"/>
      <c r="H109" s="36">
        <v>97</v>
      </c>
      <c r="I109" s="36"/>
      <c r="J109" s="86" t="str">
        <f t="shared" si="80"/>
        <v>SVG</v>
      </c>
      <c r="K109" s="86" t="str">
        <f t="shared" si="80"/>
        <v xml:space="preserve"> </v>
      </c>
      <c r="L109" s="86" t="str">
        <f t="shared" si="78"/>
        <v xml:space="preserve"> </v>
      </c>
      <c r="M109" s="87"/>
      <c r="N109" s="77"/>
      <c r="O109" s="45">
        <f t="shared" si="79"/>
        <v>48.5</v>
      </c>
      <c r="P109" s="49"/>
    </row>
    <row r="110" spans="1:16" s="4" customFormat="1" ht="18" customHeight="1">
      <c r="A110" s="3">
        <v>101</v>
      </c>
      <c r="B110" s="71" t="s">
        <v>1498</v>
      </c>
      <c r="C110" s="72" t="s">
        <v>1499</v>
      </c>
      <c r="D110" s="73" t="s">
        <v>347</v>
      </c>
      <c r="E110" s="51" t="s">
        <v>921</v>
      </c>
      <c r="F110" s="36">
        <v>7.63</v>
      </c>
      <c r="G110" s="78"/>
      <c r="H110" s="36">
        <v>81</v>
      </c>
      <c r="I110" s="36"/>
      <c r="J110" s="86" t="str">
        <f t="shared" si="80"/>
        <v>SVK</v>
      </c>
      <c r="K110" s="86" t="str">
        <f t="shared" si="80"/>
        <v xml:space="preserve"> </v>
      </c>
      <c r="L110" s="86" t="str">
        <f t="shared" si="78"/>
        <v xml:space="preserve"> </v>
      </c>
      <c r="M110" s="134" t="s">
        <v>1590</v>
      </c>
      <c r="N110" s="77"/>
      <c r="O110" s="45">
        <f t="shared" si="79"/>
        <v>40.5</v>
      </c>
      <c r="P110" s="49"/>
    </row>
    <row r="111" spans="1:16" s="4" customFormat="1" ht="18" customHeight="1">
      <c r="A111" s="3">
        <v>102</v>
      </c>
      <c r="B111" s="71" t="s">
        <v>922</v>
      </c>
      <c r="C111" s="72" t="s">
        <v>169</v>
      </c>
      <c r="D111" s="73" t="s">
        <v>116</v>
      </c>
      <c r="E111" s="51" t="s">
        <v>921</v>
      </c>
      <c r="F111" s="36">
        <v>7.62</v>
      </c>
      <c r="G111" s="78"/>
      <c r="H111" s="36">
        <v>86</v>
      </c>
      <c r="I111" s="36"/>
      <c r="J111" s="86" t="str">
        <f t="shared" si="80"/>
        <v>SVK</v>
      </c>
      <c r="K111" s="86" t="str">
        <f t="shared" si="80"/>
        <v xml:space="preserve"> </v>
      </c>
      <c r="L111" s="86" t="str">
        <f t="shared" si="78"/>
        <v xml:space="preserve"> </v>
      </c>
      <c r="M111" s="87"/>
      <c r="N111" s="77"/>
      <c r="O111" s="45">
        <f t="shared" si="79"/>
        <v>43</v>
      </c>
      <c r="P111" s="3"/>
    </row>
    <row r="112" spans="1:16" s="4" customFormat="1" ht="18" customHeight="1">
      <c r="A112" s="3">
        <v>103</v>
      </c>
      <c r="B112" s="71" t="s">
        <v>923</v>
      </c>
      <c r="C112" s="72" t="s">
        <v>197</v>
      </c>
      <c r="D112" s="73" t="s">
        <v>202</v>
      </c>
      <c r="E112" s="51" t="s">
        <v>921</v>
      </c>
      <c r="F112" s="36">
        <v>7.64</v>
      </c>
      <c r="G112" s="78"/>
      <c r="H112" s="36">
        <v>77</v>
      </c>
      <c r="I112" s="36"/>
      <c r="J112" s="86" t="str">
        <f t="shared" si="80"/>
        <v>SVK</v>
      </c>
      <c r="K112" s="86" t="str">
        <f t="shared" si="80"/>
        <v xml:space="preserve"> </v>
      </c>
      <c r="L112" s="86" t="str">
        <f t="shared" ref="L112:L145" si="81">IF(AND(J112="SVXS",K112="SVXS"),"SVXS",IF(AND(J112="SVG",K112="SVG"),"SVG",IF(AND(J112="SVK",K112="SVK"),"SVK",IF(AND(J112="SVXS",K112="SVG"),"SVG",IF(AND(J112="SVG",K112="SVXS"),"SVG",IF(AND(J112="SVG",K112="SVK"),"SVK",IF(AND(J112="SVK",K112="SVG"),"SVK"," ")))))))</f>
        <v xml:space="preserve"> </v>
      </c>
      <c r="M112" s="88"/>
      <c r="N112" s="77"/>
      <c r="O112" s="45">
        <f t="shared" si="79"/>
        <v>38.5</v>
      </c>
      <c r="P112" s="3"/>
    </row>
    <row r="113" spans="1:16" s="4" customFormat="1" ht="18" customHeight="1">
      <c r="A113" s="3">
        <v>104</v>
      </c>
      <c r="B113" s="71" t="s">
        <v>924</v>
      </c>
      <c r="C113" s="72" t="s">
        <v>74</v>
      </c>
      <c r="D113" s="73" t="s">
        <v>756</v>
      </c>
      <c r="E113" s="51" t="s">
        <v>921</v>
      </c>
      <c r="F113" s="36">
        <v>7.48</v>
      </c>
      <c r="G113" s="78"/>
      <c r="H113" s="36">
        <v>81</v>
      </c>
      <c r="I113" s="36"/>
      <c r="J113" s="86" t="str">
        <f t="shared" si="80"/>
        <v>SVK</v>
      </c>
      <c r="K113" s="86" t="str">
        <f t="shared" si="80"/>
        <v xml:space="preserve"> </v>
      </c>
      <c r="L113" s="86" t="str">
        <f t="shared" si="81"/>
        <v xml:space="preserve"> </v>
      </c>
      <c r="M113" s="134" t="s">
        <v>1590</v>
      </c>
      <c r="N113" s="77"/>
      <c r="O113" s="45">
        <f t="shared" ref="O113:O144" si="82">SUM(H113:I113)/2</f>
        <v>40.5</v>
      </c>
      <c r="P113" s="3"/>
    </row>
    <row r="114" spans="1:16" s="4" customFormat="1" ht="18" customHeight="1">
      <c r="A114" s="3">
        <v>105</v>
      </c>
      <c r="B114" s="71" t="s">
        <v>1500</v>
      </c>
      <c r="C114" s="72" t="s">
        <v>1501</v>
      </c>
      <c r="D114" s="73" t="s">
        <v>61</v>
      </c>
      <c r="E114" s="51" t="s">
        <v>921</v>
      </c>
      <c r="F114" s="36">
        <v>7.37</v>
      </c>
      <c r="G114" s="78"/>
      <c r="H114" s="36">
        <v>71</v>
      </c>
      <c r="I114" s="36"/>
      <c r="J114" s="86" t="str">
        <f t="shared" si="80"/>
        <v>SVK</v>
      </c>
      <c r="K114" s="86" t="str">
        <f t="shared" si="80"/>
        <v xml:space="preserve"> </v>
      </c>
      <c r="L114" s="86" t="str">
        <f t="shared" si="81"/>
        <v xml:space="preserve"> </v>
      </c>
      <c r="M114" s="134" t="s">
        <v>1590</v>
      </c>
      <c r="N114" s="77"/>
      <c r="O114" s="45">
        <f t="shared" si="82"/>
        <v>35.5</v>
      </c>
      <c r="P114" s="3"/>
    </row>
    <row r="115" spans="1:16" s="4" customFormat="1" ht="18" customHeight="1">
      <c r="A115" s="3">
        <v>106</v>
      </c>
      <c r="B115" s="71" t="s">
        <v>1502</v>
      </c>
      <c r="C115" s="72" t="s">
        <v>1503</v>
      </c>
      <c r="D115" s="73" t="s">
        <v>448</v>
      </c>
      <c r="E115" s="51" t="s">
        <v>921</v>
      </c>
      <c r="F115" s="36">
        <v>7.19</v>
      </c>
      <c r="G115" s="78"/>
      <c r="H115" s="36">
        <v>81</v>
      </c>
      <c r="I115" s="36"/>
      <c r="J115" s="86" t="str">
        <f t="shared" si="80"/>
        <v>SVK</v>
      </c>
      <c r="K115" s="86" t="str">
        <f t="shared" si="80"/>
        <v xml:space="preserve"> </v>
      </c>
      <c r="L115" s="86" t="str">
        <f t="shared" si="81"/>
        <v xml:space="preserve"> </v>
      </c>
      <c r="M115" s="134" t="s">
        <v>1590</v>
      </c>
      <c r="N115" s="77"/>
      <c r="O115" s="45">
        <f t="shared" si="82"/>
        <v>40.5</v>
      </c>
      <c r="P115" s="3"/>
    </row>
    <row r="116" spans="1:16" s="4" customFormat="1" ht="18" customHeight="1">
      <c r="A116" s="3">
        <v>107</v>
      </c>
      <c r="B116" s="71" t="s">
        <v>925</v>
      </c>
      <c r="C116" s="72" t="s">
        <v>926</v>
      </c>
      <c r="D116" s="73" t="s">
        <v>358</v>
      </c>
      <c r="E116" s="51" t="s">
        <v>921</v>
      </c>
      <c r="F116" s="36">
        <v>8.34</v>
      </c>
      <c r="G116" s="78"/>
      <c r="H116" s="36">
        <v>100</v>
      </c>
      <c r="I116" s="36"/>
      <c r="J116" s="86" t="str">
        <f t="shared" ref="J116:K140" si="83">IF(AND(F116&gt;=9,H116&gt;=90),"SVXS",IF(AND(F116&gt;=8,H116&gt;=80),"SVG",IF(AND(F116&gt;=7,H116&gt;=70),"SVK"," ")))</f>
        <v>SVG</v>
      </c>
      <c r="K116" s="86" t="str">
        <f t="shared" si="83"/>
        <v xml:space="preserve"> </v>
      </c>
      <c r="L116" s="86" t="str">
        <f t="shared" si="81"/>
        <v xml:space="preserve"> </v>
      </c>
      <c r="M116" s="88"/>
      <c r="N116" s="77"/>
      <c r="O116" s="45">
        <f t="shared" si="82"/>
        <v>50</v>
      </c>
      <c r="P116" s="3"/>
    </row>
    <row r="117" spans="1:16" s="4" customFormat="1" ht="18" customHeight="1">
      <c r="A117" s="3">
        <v>108</v>
      </c>
      <c r="B117" s="71" t="s">
        <v>1504</v>
      </c>
      <c r="C117" s="72" t="s">
        <v>1505</v>
      </c>
      <c r="D117" s="73" t="s">
        <v>359</v>
      </c>
      <c r="E117" s="51" t="s">
        <v>921</v>
      </c>
      <c r="F117" s="36">
        <v>7.59</v>
      </c>
      <c r="G117" s="78"/>
      <c r="H117" s="36">
        <v>84</v>
      </c>
      <c r="I117" s="36"/>
      <c r="J117" s="86" t="str">
        <f t="shared" si="83"/>
        <v>SVK</v>
      </c>
      <c r="K117" s="86" t="str">
        <f t="shared" si="83"/>
        <v xml:space="preserve"> </v>
      </c>
      <c r="L117" s="86" t="str">
        <f t="shared" si="81"/>
        <v xml:space="preserve"> </v>
      </c>
      <c r="M117" s="134" t="s">
        <v>1590</v>
      </c>
      <c r="N117" s="77" t="s">
        <v>94</v>
      </c>
      <c r="O117" s="45">
        <f t="shared" si="82"/>
        <v>42</v>
      </c>
      <c r="P117" s="3"/>
    </row>
    <row r="118" spans="1:16" s="4" customFormat="1" ht="18" customHeight="1">
      <c r="A118" s="3">
        <v>109</v>
      </c>
      <c r="B118" s="71" t="s">
        <v>1506</v>
      </c>
      <c r="C118" s="72" t="s">
        <v>74</v>
      </c>
      <c r="D118" s="73" t="s">
        <v>753</v>
      </c>
      <c r="E118" s="51" t="s">
        <v>921</v>
      </c>
      <c r="F118" s="36">
        <v>7.28</v>
      </c>
      <c r="G118" s="78"/>
      <c r="H118" s="36">
        <v>79</v>
      </c>
      <c r="I118" s="36"/>
      <c r="J118" s="86" t="str">
        <f t="shared" si="83"/>
        <v>SVK</v>
      </c>
      <c r="K118" s="86" t="str">
        <f t="shared" si="83"/>
        <v xml:space="preserve"> </v>
      </c>
      <c r="L118" s="86" t="str">
        <f t="shared" si="81"/>
        <v xml:space="preserve"> </v>
      </c>
      <c r="M118" s="87"/>
      <c r="N118" s="77"/>
      <c r="O118" s="45">
        <f t="shared" si="82"/>
        <v>39.5</v>
      </c>
      <c r="P118" s="3"/>
    </row>
    <row r="119" spans="1:16" s="4" customFormat="1" ht="18" customHeight="1">
      <c r="A119" s="3">
        <v>110</v>
      </c>
      <c r="B119" s="71" t="s">
        <v>1507</v>
      </c>
      <c r="C119" s="72" t="s">
        <v>403</v>
      </c>
      <c r="D119" s="73" t="s">
        <v>2</v>
      </c>
      <c r="E119" s="51" t="s">
        <v>921</v>
      </c>
      <c r="F119" s="36">
        <v>7.51</v>
      </c>
      <c r="G119" s="78"/>
      <c r="H119" s="36">
        <v>78</v>
      </c>
      <c r="I119" s="36"/>
      <c r="J119" s="86" t="str">
        <f t="shared" si="83"/>
        <v>SVK</v>
      </c>
      <c r="K119" s="86" t="str">
        <f t="shared" si="83"/>
        <v xml:space="preserve"> </v>
      </c>
      <c r="L119" s="86" t="str">
        <f t="shared" si="81"/>
        <v xml:space="preserve"> </v>
      </c>
      <c r="M119" s="88"/>
      <c r="N119" s="77"/>
      <c r="O119" s="45">
        <f t="shared" si="82"/>
        <v>39</v>
      </c>
      <c r="P119" s="3"/>
    </row>
    <row r="120" spans="1:16" s="4" customFormat="1" ht="18" customHeight="1">
      <c r="A120" s="3">
        <v>111</v>
      </c>
      <c r="B120" s="71" t="s">
        <v>1508</v>
      </c>
      <c r="C120" s="72" t="s">
        <v>1509</v>
      </c>
      <c r="D120" s="73" t="s">
        <v>2</v>
      </c>
      <c r="E120" s="51" t="s">
        <v>921</v>
      </c>
      <c r="F120" s="36">
        <v>7.71</v>
      </c>
      <c r="G120" s="78"/>
      <c r="H120" s="36">
        <v>79</v>
      </c>
      <c r="I120" s="36"/>
      <c r="J120" s="86" t="str">
        <f t="shared" si="83"/>
        <v>SVK</v>
      </c>
      <c r="K120" s="86" t="str">
        <f t="shared" si="83"/>
        <v xml:space="preserve"> </v>
      </c>
      <c r="L120" s="86" t="str">
        <f t="shared" si="81"/>
        <v xml:space="preserve"> </v>
      </c>
      <c r="M120" s="134" t="s">
        <v>1590</v>
      </c>
      <c r="N120" s="77"/>
      <c r="O120" s="45">
        <f t="shared" si="82"/>
        <v>39.5</v>
      </c>
      <c r="P120" s="3"/>
    </row>
    <row r="121" spans="1:16" s="4" customFormat="1" ht="18" customHeight="1">
      <c r="A121" s="3">
        <v>112</v>
      </c>
      <c r="B121" s="71" t="s">
        <v>1510</v>
      </c>
      <c r="C121" s="72" t="s">
        <v>1511</v>
      </c>
      <c r="D121" s="73" t="s">
        <v>227</v>
      </c>
      <c r="E121" s="51" t="s">
        <v>921</v>
      </c>
      <c r="F121" s="36">
        <v>7.91</v>
      </c>
      <c r="G121" s="78"/>
      <c r="H121" s="36">
        <v>91</v>
      </c>
      <c r="I121" s="36"/>
      <c r="J121" s="86" t="str">
        <f t="shared" si="83"/>
        <v>SVK</v>
      </c>
      <c r="K121" s="86" t="str">
        <f t="shared" si="83"/>
        <v xml:space="preserve"> </v>
      </c>
      <c r="L121" s="86" t="str">
        <f t="shared" si="81"/>
        <v xml:space="preserve"> </v>
      </c>
      <c r="M121" s="134" t="s">
        <v>1590</v>
      </c>
      <c r="N121" s="77"/>
      <c r="O121" s="45">
        <f t="shared" si="82"/>
        <v>45.5</v>
      </c>
      <c r="P121" s="3"/>
    </row>
    <row r="122" spans="1:16" s="4" customFormat="1" ht="18" customHeight="1">
      <c r="A122" s="3">
        <v>113</v>
      </c>
      <c r="B122" s="71" t="s">
        <v>1512</v>
      </c>
      <c r="C122" s="72" t="s">
        <v>1513</v>
      </c>
      <c r="D122" s="73" t="s">
        <v>375</v>
      </c>
      <c r="E122" s="51" t="s">
        <v>921</v>
      </c>
      <c r="F122" s="78">
        <v>7.1</v>
      </c>
      <c r="G122" s="78"/>
      <c r="H122" s="36">
        <v>82</v>
      </c>
      <c r="I122" s="36"/>
      <c r="J122" s="86" t="str">
        <f t="shared" si="83"/>
        <v>SVK</v>
      </c>
      <c r="K122" s="86" t="str">
        <f t="shared" si="83"/>
        <v xml:space="preserve"> </v>
      </c>
      <c r="L122" s="86" t="str">
        <f t="shared" si="81"/>
        <v xml:space="preserve"> </v>
      </c>
      <c r="M122" s="88"/>
      <c r="N122" s="77"/>
      <c r="O122" s="45">
        <f t="shared" si="82"/>
        <v>41</v>
      </c>
      <c r="P122" s="3"/>
    </row>
    <row r="123" spans="1:16" s="4" customFormat="1" ht="18" customHeight="1">
      <c r="A123" s="3">
        <v>114</v>
      </c>
      <c r="B123" s="71" t="s">
        <v>1514</v>
      </c>
      <c r="C123" s="72" t="s">
        <v>357</v>
      </c>
      <c r="D123" s="73" t="s">
        <v>455</v>
      </c>
      <c r="E123" s="51" t="s">
        <v>921</v>
      </c>
      <c r="F123" s="36">
        <v>7.83</v>
      </c>
      <c r="G123" s="78"/>
      <c r="H123" s="36">
        <v>87</v>
      </c>
      <c r="I123" s="36"/>
      <c r="J123" s="86" t="str">
        <f t="shared" si="83"/>
        <v>SVK</v>
      </c>
      <c r="K123" s="86" t="str">
        <f t="shared" si="83"/>
        <v xml:space="preserve"> </v>
      </c>
      <c r="L123" s="86" t="str">
        <f t="shared" si="81"/>
        <v xml:space="preserve"> </v>
      </c>
      <c r="M123" s="87"/>
      <c r="N123" s="77"/>
      <c r="O123" s="45">
        <f t="shared" si="82"/>
        <v>43.5</v>
      </c>
      <c r="P123" s="3"/>
    </row>
    <row r="124" spans="1:16" s="4" customFormat="1" ht="18" customHeight="1">
      <c r="A124" s="3">
        <v>115</v>
      </c>
      <c r="B124" s="71" t="s">
        <v>1515</v>
      </c>
      <c r="C124" s="72" t="s">
        <v>1516</v>
      </c>
      <c r="D124" s="73" t="s">
        <v>379</v>
      </c>
      <c r="E124" s="51" t="s">
        <v>921</v>
      </c>
      <c r="F124" s="36">
        <v>7.33</v>
      </c>
      <c r="G124" s="78"/>
      <c r="H124" s="36">
        <v>82</v>
      </c>
      <c r="I124" s="36"/>
      <c r="J124" s="86" t="str">
        <f t="shared" si="83"/>
        <v>SVK</v>
      </c>
      <c r="K124" s="86" t="str">
        <f t="shared" si="83"/>
        <v xml:space="preserve"> </v>
      </c>
      <c r="L124" s="86" t="str">
        <f t="shared" si="81"/>
        <v xml:space="preserve"> </v>
      </c>
      <c r="M124" s="88"/>
      <c r="N124" s="77"/>
      <c r="O124" s="45">
        <f t="shared" si="82"/>
        <v>41</v>
      </c>
      <c r="P124" s="3"/>
    </row>
    <row r="125" spans="1:16" s="4" customFormat="1" ht="18" customHeight="1">
      <c r="A125" s="3">
        <v>116</v>
      </c>
      <c r="B125" s="71" t="s">
        <v>1517</v>
      </c>
      <c r="C125" s="72" t="s">
        <v>326</v>
      </c>
      <c r="D125" s="73" t="s">
        <v>104</v>
      </c>
      <c r="E125" s="51" t="s">
        <v>921</v>
      </c>
      <c r="F125" s="36">
        <v>7.87</v>
      </c>
      <c r="G125" s="78"/>
      <c r="H125" s="36">
        <v>100</v>
      </c>
      <c r="I125" s="36"/>
      <c r="J125" s="86" t="str">
        <f t="shared" si="83"/>
        <v>SVK</v>
      </c>
      <c r="K125" s="86" t="str">
        <f t="shared" si="83"/>
        <v xml:space="preserve"> </v>
      </c>
      <c r="L125" s="86" t="str">
        <f t="shared" si="81"/>
        <v xml:space="preserve"> </v>
      </c>
      <c r="M125" s="88"/>
      <c r="N125" s="77"/>
      <c r="O125" s="45">
        <f t="shared" si="82"/>
        <v>50</v>
      </c>
      <c r="P125" s="3"/>
    </row>
    <row r="126" spans="1:16" s="4" customFormat="1" ht="18" customHeight="1">
      <c r="A126" s="3">
        <v>117</v>
      </c>
      <c r="B126" s="71" t="s">
        <v>1518</v>
      </c>
      <c r="C126" s="72" t="s">
        <v>97</v>
      </c>
      <c r="D126" s="73" t="s">
        <v>402</v>
      </c>
      <c r="E126" s="51" t="s">
        <v>921</v>
      </c>
      <c r="F126" s="36">
        <v>7.58</v>
      </c>
      <c r="G126" s="78"/>
      <c r="H126" s="36">
        <v>91</v>
      </c>
      <c r="I126" s="36"/>
      <c r="J126" s="86" t="str">
        <f t="shared" si="83"/>
        <v>SVK</v>
      </c>
      <c r="K126" s="86" t="str">
        <f t="shared" si="83"/>
        <v xml:space="preserve"> </v>
      </c>
      <c r="L126" s="86" t="str">
        <f t="shared" si="81"/>
        <v xml:space="preserve"> </v>
      </c>
      <c r="M126" s="134" t="s">
        <v>1590</v>
      </c>
      <c r="N126" s="77"/>
      <c r="O126" s="45">
        <f t="shared" si="82"/>
        <v>45.5</v>
      </c>
      <c r="P126" s="3"/>
    </row>
    <row r="127" spans="1:16" s="4" customFormat="1" ht="18" customHeight="1">
      <c r="A127" s="3">
        <v>118</v>
      </c>
      <c r="B127" s="71" t="s">
        <v>928</v>
      </c>
      <c r="C127" s="72" t="s">
        <v>929</v>
      </c>
      <c r="D127" s="73" t="s">
        <v>405</v>
      </c>
      <c r="E127" s="51" t="s">
        <v>921</v>
      </c>
      <c r="F127" s="36">
        <v>8.26</v>
      </c>
      <c r="G127" s="78"/>
      <c r="H127" s="36">
        <v>100</v>
      </c>
      <c r="I127" s="36"/>
      <c r="J127" s="86" t="str">
        <f t="shared" si="83"/>
        <v>SVG</v>
      </c>
      <c r="K127" s="86" t="str">
        <f t="shared" si="83"/>
        <v xml:space="preserve"> </v>
      </c>
      <c r="L127" s="86" t="str">
        <f t="shared" si="81"/>
        <v xml:space="preserve"> </v>
      </c>
      <c r="M127" s="88"/>
      <c r="N127" s="77"/>
      <c r="O127" s="45">
        <f t="shared" si="82"/>
        <v>50</v>
      </c>
      <c r="P127" s="3"/>
    </row>
    <row r="128" spans="1:16" s="4" customFormat="1" ht="18" customHeight="1">
      <c r="A128" s="3">
        <v>119</v>
      </c>
      <c r="B128" s="71" t="s">
        <v>1519</v>
      </c>
      <c r="C128" s="72" t="s">
        <v>1520</v>
      </c>
      <c r="D128" s="73" t="s">
        <v>395</v>
      </c>
      <c r="E128" s="51" t="s">
        <v>921</v>
      </c>
      <c r="F128" s="36">
        <v>7.37</v>
      </c>
      <c r="G128" s="78"/>
      <c r="H128" s="36">
        <v>76</v>
      </c>
      <c r="I128" s="36"/>
      <c r="J128" s="86" t="str">
        <f t="shared" si="83"/>
        <v>SVK</v>
      </c>
      <c r="K128" s="86" t="str">
        <f t="shared" si="83"/>
        <v xml:space="preserve"> </v>
      </c>
      <c r="L128" s="86" t="str">
        <f t="shared" si="81"/>
        <v xml:space="preserve"> </v>
      </c>
      <c r="M128" s="88"/>
      <c r="N128" s="77"/>
      <c r="O128" s="45">
        <f t="shared" si="82"/>
        <v>38</v>
      </c>
      <c r="P128" s="3"/>
    </row>
    <row r="129" spans="1:16" s="4" customFormat="1" ht="18" customHeight="1">
      <c r="A129" s="3">
        <v>120</v>
      </c>
      <c r="B129" s="71" t="s">
        <v>1521</v>
      </c>
      <c r="C129" s="72" t="s">
        <v>381</v>
      </c>
      <c r="D129" s="73" t="s">
        <v>397</v>
      </c>
      <c r="E129" s="51" t="s">
        <v>921</v>
      </c>
      <c r="F129" s="36">
        <v>7.02</v>
      </c>
      <c r="G129" s="78"/>
      <c r="H129" s="36">
        <v>76</v>
      </c>
      <c r="I129" s="36"/>
      <c r="J129" s="86" t="str">
        <f t="shared" si="83"/>
        <v>SVK</v>
      </c>
      <c r="K129" s="86" t="str">
        <f t="shared" si="83"/>
        <v xml:space="preserve"> </v>
      </c>
      <c r="L129" s="86" t="str">
        <f t="shared" si="81"/>
        <v xml:space="preserve"> </v>
      </c>
      <c r="M129" s="134" t="s">
        <v>1590</v>
      </c>
      <c r="N129" s="77"/>
      <c r="O129" s="45">
        <f t="shared" si="82"/>
        <v>38</v>
      </c>
      <c r="P129" s="3"/>
    </row>
    <row r="130" spans="1:16" s="4" customFormat="1" ht="18" customHeight="1">
      <c r="A130" s="3">
        <v>121</v>
      </c>
      <c r="B130" s="71" t="s">
        <v>930</v>
      </c>
      <c r="C130" s="72" t="s">
        <v>396</v>
      </c>
      <c r="D130" s="73" t="s">
        <v>113</v>
      </c>
      <c r="E130" s="51" t="s">
        <v>921</v>
      </c>
      <c r="F130" s="36">
        <v>7.43</v>
      </c>
      <c r="G130" s="78"/>
      <c r="H130" s="36">
        <v>89</v>
      </c>
      <c r="I130" s="36"/>
      <c r="J130" s="86" t="str">
        <f t="shared" si="83"/>
        <v>SVK</v>
      </c>
      <c r="K130" s="86" t="str">
        <f t="shared" si="83"/>
        <v xml:space="preserve"> </v>
      </c>
      <c r="L130" s="86" t="str">
        <f t="shared" si="81"/>
        <v xml:space="preserve"> </v>
      </c>
      <c r="M130" s="134" t="s">
        <v>1590</v>
      </c>
      <c r="N130" s="77"/>
      <c r="O130" s="45">
        <f t="shared" si="82"/>
        <v>44.5</v>
      </c>
      <c r="P130" s="3"/>
    </row>
    <row r="131" spans="1:16" s="4" customFormat="1" ht="18" customHeight="1">
      <c r="A131" s="3">
        <v>122</v>
      </c>
      <c r="B131" s="71" t="s">
        <v>1522</v>
      </c>
      <c r="C131" s="72" t="s">
        <v>1523</v>
      </c>
      <c r="D131" s="73" t="s">
        <v>477</v>
      </c>
      <c r="E131" s="51" t="s">
        <v>921</v>
      </c>
      <c r="F131" s="36">
        <v>7.78</v>
      </c>
      <c r="G131" s="78"/>
      <c r="H131" s="36">
        <v>80</v>
      </c>
      <c r="I131" s="36"/>
      <c r="J131" s="86" t="str">
        <f t="shared" si="83"/>
        <v>SVK</v>
      </c>
      <c r="K131" s="86" t="str">
        <f>IF(AND(G131&gt;=9,I131&gt;=90),"SVXS",IF(AND(G131&gt;=8,I131&gt;=80),"SVG",IF(AND(G131&gt;=7,I131&gt;=70),"SVK"," ")))</f>
        <v xml:space="preserve"> </v>
      </c>
      <c r="L131" s="86" t="str">
        <f t="shared" si="81"/>
        <v xml:space="preserve"> </v>
      </c>
      <c r="M131" s="88"/>
      <c r="N131" s="77" t="s">
        <v>94</v>
      </c>
      <c r="O131" s="45">
        <f t="shared" si="82"/>
        <v>40</v>
      </c>
      <c r="P131" s="3"/>
    </row>
    <row r="132" spans="1:16" s="4" customFormat="1" ht="18" customHeight="1">
      <c r="A132" s="3">
        <v>123</v>
      </c>
      <c r="B132" s="71" t="s">
        <v>1524</v>
      </c>
      <c r="C132" s="72" t="s">
        <v>245</v>
      </c>
      <c r="D132" s="73" t="s">
        <v>42</v>
      </c>
      <c r="E132" s="51" t="s">
        <v>921</v>
      </c>
      <c r="F132" s="36">
        <v>7.06</v>
      </c>
      <c r="G132" s="78"/>
      <c r="H132" s="36">
        <v>80</v>
      </c>
      <c r="I132" s="36"/>
      <c r="J132" s="86" t="str">
        <f t="shared" si="83"/>
        <v>SVK</v>
      </c>
      <c r="K132" s="86" t="str">
        <f>IF(AND(G132&gt;=9,I132&gt;=90),"SVXS",IF(AND(G132&gt;=8,I132&gt;=80),"SVG",IF(AND(G132&gt;=7,I132&gt;=70),"SVK"," ")))</f>
        <v xml:space="preserve"> </v>
      </c>
      <c r="L132" s="86" t="str">
        <f t="shared" si="81"/>
        <v xml:space="preserve"> </v>
      </c>
      <c r="M132" s="134" t="s">
        <v>1590</v>
      </c>
      <c r="N132" s="77"/>
      <c r="O132" s="45">
        <f t="shared" si="82"/>
        <v>40</v>
      </c>
      <c r="P132" s="3"/>
    </row>
    <row r="133" spans="1:16" s="4" customFormat="1" ht="18" customHeight="1">
      <c r="A133" s="3">
        <v>124</v>
      </c>
      <c r="B133" s="71" t="s">
        <v>1525</v>
      </c>
      <c r="C133" s="72" t="s">
        <v>348</v>
      </c>
      <c r="D133" s="73" t="s">
        <v>1430</v>
      </c>
      <c r="E133" s="51" t="s">
        <v>921</v>
      </c>
      <c r="F133" s="36">
        <v>7.39</v>
      </c>
      <c r="G133" s="78"/>
      <c r="H133" s="36">
        <v>79</v>
      </c>
      <c r="I133" s="36"/>
      <c r="J133" s="86" t="str">
        <f t="shared" si="83"/>
        <v>SVK</v>
      </c>
      <c r="K133" s="86" t="str">
        <f>IF(AND(G133&gt;=9,I133&gt;=90),"SVXS",IF(AND(G133&gt;=8,I133&gt;=80),"SVG",IF(AND(G133&gt;=7,I133&gt;=70),"SVK"," ")))</f>
        <v xml:space="preserve"> </v>
      </c>
      <c r="L133" s="86" t="str">
        <f t="shared" si="81"/>
        <v xml:space="preserve"> </v>
      </c>
      <c r="M133" s="88"/>
      <c r="N133" s="77"/>
      <c r="O133" s="45">
        <f t="shared" si="82"/>
        <v>39.5</v>
      </c>
      <c r="P133" s="3"/>
    </row>
    <row r="134" spans="1:16" s="4" customFormat="1" ht="18" customHeight="1">
      <c r="A134" s="3">
        <v>125</v>
      </c>
      <c r="B134" s="71" t="s">
        <v>931</v>
      </c>
      <c r="C134" s="72" t="s">
        <v>97</v>
      </c>
      <c r="D134" s="73" t="s">
        <v>115</v>
      </c>
      <c r="E134" s="51" t="s">
        <v>921</v>
      </c>
      <c r="F134" s="36">
        <v>7.71</v>
      </c>
      <c r="G134" s="78"/>
      <c r="H134" s="36">
        <v>87</v>
      </c>
      <c r="I134" s="36"/>
      <c r="J134" s="86" t="str">
        <f t="shared" si="83"/>
        <v>SVK</v>
      </c>
      <c r="K134" s="86" t="str">
        <f t="shared" si="83"/>
        <v xml:space="preserve"> </v>
      </c>
      <c r="L134" s="86" t="str">
        <f t="shared" si="81"/>
        <v xml:space="preserve"> </v>
      </c>
      <c r="M134" s="88"/>
      <c r="N134" s="77"/>
      <c r="O134" s="45">
        <f t="shared" si="82"/>
        <v>43.5</v>
      </c>
      <c r="P134" s="3"/>
    </row>
    <row r="135" spans="1:16" s="4" customFormat="1" ht="18" customHeight="1">
      <c r="A135" s="3">
        <v>126</v>
      </c>
      <c r="B135" s="71" t="s">
        <v>932</v>
      </c>
      <c r="C135" s="72" t="s">
        <v>147</v>
      </c>
      <c r="D135" s="73" t="s">
        <v>325</v>
      </c>
      <c r="E135" s="51" t="s">
        <v>921</v>
      </c>
      <c r="F135" s="36">
        <v>8.19</v>
      </c>
      <c r="G135" s="78"/>
      <c r="H135" s="36">
        <v>92</v>
      </c>
      <c r="I135" s="36"/>
      <c r="J135" s="86" t="str">
        <f t="shared" si="83"/>
        <v>SVG</v>
      </c>
      <c r="K135" s="86" t="str">
        <f t="shared" si="83"/>
        <v xml:space="preserve"> </v>
      </c>
      <c r="L135" s="86" t="str">
        <f t="shared" si="81"/>
        <v xml:space="preserve"> </v>
      </c>
      <c r="M135" s="134" t="s">
        <v>1590</v>
      </c>
      <c r="N135" s="77" t="s">
        <v>94</v>
      </c>
      <c r="O135" s="45">
        <f t="shared" si="82"/>
        <v>46</v>
      </c>
      <c r="P135" s="3"/>
    </row>
    <row r="136" spans="1:16" s="4" customFormat="1" ht="18" customHeight="1">
      <c r="A136" s="3">
        <v>127</v>
      </c>
      <c r="B136" s="71" t="s">
        <v>933</v>
      </c>
      <c r="C136" s="72" t="s">
        <v>154</v>
      </c>
      <c r="D136" s="73" t="s">
        <v>444</v>
      </c>
      <c r="E136" s="51" t="s">
        <v>921</v>
      </c>
      <c r="F136" s="78">
        <v>8.1999999999999993</v>
      </c>
      <c r="G136" s="78"/>
      <c r="H136" s="36">
        <v>98</v>
      </c>
      <c r="I136" s="36"/>
      <c r="J136" s="86" t="str">
        <f t="shared" si="83"/>
        <v>SVG</v>
      </c>
      <c r="K136" s="86" t="str">
        <f t="shared" si="83"/>
        <v xml:space="preserve"> </v>
      </c>
      <c r="L136" s="86" t="str">
        <f t="shared" si="81"/>
        <v xml:space="preserve"> </v>
      </c>
      <c r="M136" s="134" t="s">
        <v>1590</v>
      </c>
      <c r="N136" s="77" t="s">
        <v>94</v>
      </c>
      <c r="O136" s="45">
        <f t="shared" si="82"/>
        <v>49</v>
      </c>
      <c r="P136" s="3"/>
    </row>
    <row r="137" spans="1:16" s="4" customFormat="1" ht="18" customHeight="1">
      <c r="A137" s="3">
        <v>128</v>
      </c>
      <c r="B137" s="71" t="s">
        <v>1526</v>
      </c>
      <c r="C137" s="72" t="s">
        <v>436</v>
      </c>
      <c r="D137" s="73" t="s">
        <v>5</v>
      </c>
      <c r="E137" s="51" t="s">
        <v>921</v>
      </c>
      <c r="F137" s="36">
        <v>7.08</v>
      </c>
      <c r="G137" s="78"/>
      <c r="H137" s="36">
        <v>74</v>
      </c>
      <c r="I137" s="36"/>
      <c r="J137" s="86" t="str">
        <f t="shared" si="83"/>
        <v>SVK</v>
      </c>
      <c r="K137" s="86" t="str">
        <f t="shared" si="83"/>
        <v xml:space="preserve"> </v>
      </c>
      <c r="L137" s="86" t="str">
        <f t="shared" si="81"/>
        <v xml:space="preserve"> </v>
      </c>
      <c r="M137" s="134" t="s">
        <v>1590</v>
      </c>
      <c r="N137" s="77"/>
      <c r="O137" s="45">
        <f t="shared" si="82"/>
        <v>37</v>
      </c>
      <c r="P137" s="3"/>
    </row>
    <row r="138" spans="1:16" s="4" customFormat="1" ht="18" customHeight="1">
      <c r="A138" s="3">
        <v>129</v>
      </c>
      <c r="B138" s="71" t="s">
        <v>934</v>
      </c>
      <c r="C138" s="72" t="s">
        <v>935</v>
      </c>
      <c r="D138" s="73" t="s">
        <v>144</v>
      </c>
      <c r="E138" s="51" t="s">
        <v>921</v>
      </c>
      <c r="F138" s="36">
        <v>7.91</v>
      </c>
      <c r="G138" s="78"/>
      <c r="H138" s="36">
        <v>98</v>
      </c>
      <c r="I138" s="36"/>
      <c r="J138" s="86" t="str">
        <f t="shared" si="83"/>
        <v>SVK</v>
      </c>
      <c r="K138" s="86" t="str">
        <f t="shared" si="83"/>
        <v xml:space="preserve"> </v>
      </c>
      <c r="L138" s="86" t="str">
        <f t="shared" si="81"/>
        <v xml:space="preserve"> </v>
      </c>
      <c r="M138" s="88"/>
      <c r="N138" s="77" t="s">
        <v>94</v>
      </c>
      <c r="O138" s="45">
        <f t="shared" si="82"/>
        <v>49</v>
      </c>
      <c r="P138" s="49"/>
    </row>
    <row r="139" spans="1:16" s="4" customFormat="1" ht="18" customHeight="1">
      <c r="A139" s="3">
        <v>130</v>
      </c>
      <c r="B139" s="71" t="s">
        <v>936</v>
      </c>
      <c r="C139" s="72" t="s">
        <v>53</v>
      </c>
      <c r="D139" s="73" t="s">
        <v>144</v>
      </c>
      <c r="E139" s="51" t="s">
        <v>921</v>
      </c>
      <c r="F139" s="36">
        <v>7.54</v>
      </c>
      <c r="G139" s="78"/>
      <c r="H139" s="36">
        <v>89</v>
      </c>
      <c r="I139" s="36"/>
      <c r="J139" s="86" t="str">
        <f t="shared" si="83"/>
        <v>SVK</v>
      </c>
      <c r="K139" s="86" t="str">
        <f t="shared" si="83"/>
        <v xml:space="preserve"> </v>
      </c>
      <c r="L139" s="86" t="str">
        <f t="shared" si="81"/>
        <v xml:space="preserve"> </v>
      </c>
      <c r="M139" s="134" t="s">
        <v>1590</v>
      </c>
      <c r="N139" s="77" t="s">
        <v>94</v>
      </c>
      <c r="O139" s="45">
        <f t="shared" si="82"/>
        <v>44.5</v>
      </c>
      <c r="P139" s="49"/>
    </row>
    <row r="140" spans="1:16" s="4" customFormat="1" ht="18" customHeight="1">
      <c r="A140" s="3">
        <v>131</v>
      </c>
      <c r="B140" s="71" t="s">
        <v>937</v>
      </c>
      <c r="C140" s="72" t="s">
        <v>108</v>
      </c>
      <c r="D140" s="73" t="s">
        <v>314</v>
      </c>
      <c r="E140" s="51" t="s">
        <v>921</v>
      </c>
      <c r="F140" s="36">
        <v>8.08</v>
      </c>
      <c r="G140" s="78"/>
      <c r="H140" s="36">
        <v>95</v>
      </c>
      <c r="I140" s="36"/>
      <c r="J140" s="86" t="str">
        <f t="shared" si="83"/>
        <v>SVG</v>
      </c>
      <c r="K140" s="86" t="str">
        <f t="shared" si="83"/>
        <v xml:space="preserve"> </v>
      </c>
      <c r="L140" s="86" t="str">
        <f t="shared" si="81"/>
        <v xml:space="preserve"> </v>
      </c>
      <c r="M140" s="134" t="s">
        <v>1590</v>
      </c>
      <c r="N140" s="77"/>
      <c r="O140" s="45">
        <f t="shared" si="82"/>
        <v>47.5</v>
      </c>
      <c r="P140" s="3"/>
    </row>
    <row r="141" spans="1:16" s="4" customFormat="1" ht="18" customHeight="1">
      <c r="A141" s="3">
        <v>132</v>
      </c>
      <c r="B141" s="71" t="s">
        <v>938</v>
      </c>
      <c r="C141" s="72" t="s">
        <v>939</v>
      </c>
      <c r="D141" s="73" t="s">
        <v>563</v>
      </c>
      <c r="E141" s="51" t="s">
        <v>921</v>
      </c>
      <c r="F141" s="36">
        <v>7.21</v>
      </c>
      <c r="G141" s="78"/>
      <c r="H141" s="36">
        <v>79</v>
      </c>
      <c r="I141" s="36"/>
      <c r="J141" s="86" t="str">
        <f t="shared" ref="J141:K145" si="84">IF(AND(F141&gt;=9,H141&gt;=90),"SVXS",IF(AND(F141&gt;=8,H141&gt;=80),"SVG",IF(AND(F141&gt;=7,H141&gt;=70),"SVK"," ")))</f>
        <v>SVK</v>
      </c>
      <c r="K141" s="86" t="str">
        <f t="shared" si="84"/>
        <v xml:space="preserve"> </v>
      </c>
      <c r="L141" s="86" t="str">
        <f t="shared" si="81"/>
        <v xml:space="preserve"> </v>
      </c>
      <c r="M141" s="134" t="s">
        <v>1590</v>
      </c>
      <c r="N141" s="77"/>
      <c r="O141" s="45">
        <f t="shared" si="82"/>
        <v>39.5</v>
      </c>
      <c r="P141" s="3"/>
    </row>
    <row r="142" spans="1:16" s="4" customFormat="1" ht="18" customHeight="1">
      <c r="A142" s="3">
        <v>133</v>
      </c>
      <c r="B142" s="71" t="s">
        <v>1527</v>
      </c>
      <c r="C142" s="72" t="s">
        <v>1528</v>
      </c>
      <c r="D142" s="73" t="s">
        <v>202</v>
      </c>
      <c r="E142" s="51" t="s">
        <v>940</v>
      </c>
      <c r="F142" s="36">
        <v>7.68</v>
      </c>
      <c r="G142" s="78"/>
      <c r="H142" s="36">
        <v>70</v>
      </c>
      <c r="I142" s="36"/>
      <c r="J142" s="86" t="str">
        <f t="shared" si="84"/>
        <v>SVK</v>
      </c>
      <c r="K142" s="86" t="str">
        <f t="shared" si="84"/>
        <v xml:space="preserve"> </v>
      </c>
      <c r="L142" s="86" t="str">
        <f t="shared" si="81"/>
        <v xml:space="preserve"> </v>
      </c>
      <c r="M142" s="88"/>
      <c r="N142" s="77"/>
      <c r="O142" s="45">
        <f t="shared" si="82"/>
        <v>35</v>
      </c>
      <c r="P142" s="3"/>
    </row>
    <row r="143" spans="1:16" s="4" customFormat="1" ht="18" customHeight="1">
      <c r="A143" s="3">
        <v>134</v>
      </c>
      <c r="B143" s="71" t="s">
        <v>1529</v>
      </c>
      <c r="C143" s="72" t="s">
        <v>486</v>
      </c>
      <c r="D143" s="73" t="s">
        <v>379</v>
      </c>
      <c r="E143" s="51" t="s">
        <v>940</v>
      </c>
      <c r="F143" s="36">
        <v>7.32</v>
      </c>
      <c r="G143" s="78"/>
      <c r="H143" s="36">
        <v>74</v>
      </c>
      <c r="I143" s="36"/>
      <c r="J143" s="86" t="str">
        <f t="shared" si="84"/>
        <v>SVK</v>
      </c>
      <c r="K143" s="86" t="str">
        <f t="shared" si="84"/>
        <v xml:space="preserve"> </v>
      </c>
      <c r="L143" s="86" t="str">
        <f t="shared" si="81"/>
        <v xml:space="preserve"> </v>
      </c>
      <c r="M143" s="88"/>
      <c r="N143" s="77"/>
      <c r="O143" s="45">
        <f t="shared" si="82"/>
        <v>37</v>
      </c>
      <c r="P143" s="3"/>
    </row>
    <row r="144" spans="1:16" s="4" customFormat="1" ht="18" customHeight="1">
      <c r="A144" s="3">
        <v>135</v>
      </c>
      <c r="B144" s="71" t="s">
        <v>1530</v>
      </c>
      <c r="C144" s="72" t="s">
        <v>83</v>
      </c>
      <c r="D144" s="73" t="s">
        <v>104</v>
      </c>
      <c r="E144" s="51" t="s">
        <v>940</v>
      </c>
      <c r="F144" s="36">
        <v>7.14</v>
      </c>
      <c r="G144" s="78"/>
      <c r="H144" s="36">
        <v>70</v>
      </c>
      <c r="I144" s="36"/>
      <c r="J144" s="86" t="str">
        <f t="shared" si="84"/>
        <v>SVK</v>
      </c>
      <c r="K144" s="86" t="str">
        <f t="shared" si="84"/>
        <v xml:space="preserve"> </v>
      </c>
      <c r="L144" s="86" t="str">
        <f t="shared" si="81"/>
        <v xml:space="preserve"> </v>
      </c>
      <c r="M144" s="88"/>
      <c r="N144" s="77"/>
      <c r="O144" s="45">
        <f t="shared" si="82"/>
        <v>35</v>
      </c>
      <c r="P144" s="3"/>
    </row>
    <row r="145" spans="1:16" s="4" customFormat="1" ht="18" customHeight="1">
      <c r="A145" s="3">
        <v>136</v>
      </c>
      <c r="B145" s="71" t="s">
        <v>911</v>
      </c>
      <c r="C145" s="72" t="s">
        <v>812</v>
      </c>
      <c r="D145" s="73" t="s">
        <v>116</v>
      </c>
      <c r="E145" s="51" t="s">
        <v>910</v>
      </c>
      <c r="F145" s="36">
        <v>7.62</v>
      </c>
      <c r="G145" s="78"/>
      <c r="H145" s="36">
        <v>77</v>
      </c>
      <c r="I145" s="36"/>
      <c r="J145" s="86" t="str">
        <f t="shared" si="84"/>
        <v>SVK</v>
      </c>
      <c r="K145" s="86" t="str">
        <f t="shared" si="84"/>
        <v xml:space="preserve"> </v>
      </c>
      <c r="L145" s="86" t="str">
        <f t="shared" si="81"/>
        <v xml:space="preserve"> </v>
      </c>
      <c r="M145" s="87"/>
      <c r="N145" s="64"/>
      <c r="O145" s="45">
        <f t="shared" ref="O145:O152" si="85">SUM(H145:I145)/2</f>
        <v>38.5</v>
      </c>
      <c r="P145" s="3"/>
    </row>
    <row r="146" spans="1:16" s="4" customFormat="1" ht="18" customHeight="1">
      <c r="A146" s="3">
        <v>137</v>
      </c>
      <c r="B146" s="71" t="s">
        <v>914</v>
      </c>
      <c r="C146" s="72" t="s">
        <v>119</v>
      </c>
      <c r="D146" s="73" t="s">
        <v>454</v>
      </c>
      <c r="E146" s="51" t="s">
        <v>910</v>
      </c>
      <c r="F146" s="36">
        <v>8.14</v>
      </c>
      <c r="G146" s="78"/>
      <c r="H146" s="36">
        <v>91</v>
      </c>
      <c r="I146" s="36"/>
      <c r="J146" s="86" t="str">
        <f t="shared" ref="J146:K151" si="86">IF(AND(F146&gt;=9,H146&gt;=90),"SVXS",IF(AND(F146&gt;=8,H146&gt;=80),"SVG",IF(AND(F146&gt;=7,H146&gt;=70),"SVK"," ")))</f>
        <v>SVG</v>
      </c>
      <c r="K146" s="86" t="str">
        <f t="shared" si="86"/>
        <v xml:space="preserve"> </v>
      </c>
      <c r="L146" s="86" t="str">
        <f t="shared" ref="L146:L154" si="87">IF(AND(J146="SVXS",K146="SVXS"),"SVXS",IF(AND(J146="SVG",K146="SVG"),"SVG",IF(AND(J146="SVK",K146="SVK"),"SVK",IF(AND(J146="SVXS",K146="SVG"),"SVG",IF(AND(J146="SVG",K146="SVXS"),"SVG",IF(AND(J146="SVG",K146="SVK"),"SVK",IF(AND(J146="SVK",K146="SVG"),"SVK"," ")))))))</f>
        <v xml:space="preserve"> </v>
      </c>
      <c r="M146" s="134" t="s">
        <v>1590</v>
      </c>
      <c r="N146" s="64"/>
      <c r="O146" s="45">
        <f t="shared" si="85"/>
        <v>45.5</v>
      </c>
      <c r="P146" s="3"/>
    </row>
    <row r="147" spans="1:16" s="4" customFormat="1" ht="18" customHeight="1">
      <c r="A147" s="3">
        <v>138</v>
      </c>
      <c r="B147" s="71" t="s">
        <v>1533</v>
      </c>
      <c r="C147" s="72" t="s">
        <v>1534</v>
      </c>
      <c r="D147" s="73" t="s">
        <v>397</v>
      </c>
      <c r="E147" s="51" t="s">
        <v>910</v>
      </c>
      <c r="F147" s="36">
        <v>8.18</v>
      </c>
      <c r="G147" s="78"/>
      <c r="H147" s="36">
        <v>78</v>
      </c>
      <c r="I147" s="36"/>
      <c r="J147" s="86" t="str">
        <f t="shared" si="86"/>
        <v>SVK</v>
      </c>
      <c r="K147" s="86" t="str">
        <f t="shared" si="86"/>
        <v xml:space="preserve"> </v>
      </c>
      <c r="L147" s="86" t="str">
        <f t="shared" si="87"/>
        <v xml:space="preserve"> </v>
      </c>
      <c r="M147" s="87"/>
      <c r="N147" s="64"/>
      <c r="O147" s="45">
        <f t="shared" si="85"/>
        <v>39</v>
      </c>
      <c r="P147" s="3"/>
    </row>
    <row r="148" spans="1:16" s="4" customFormat="1" ht="18" customHeight="1">
      <c r="A148" s="3">
        <v>139</v>
      </c>
      <c r="B148" s="71" t="s">
        <v>916</v>
      </c>
      <c r="C148" s="72" t="s">
        <v>381</v>
      </c>
      <c r="D148" s="73" t="s">
        <v>42</v>
      </c>
      <c r="E148" s="51" t="s">
        <v>910</v>
      </c>
      <c r="F148" s="36">
        <v>8.48</v>
      </c>
      <c r="G148" s="78"/>
      <c r="H148" s="36">
        <v>82</v>
      </c>
      <c r="I148" s="36"/>
      <c r="J148" s="86" t="str">
        <f t="shared" si="86"/>
        <v>SVG</v>
      </c>
      <c r="K148" s="86" t="str">
        <f t="shared" si="86"/>
        <v xml:space="preserve"> </v>
      </c>
      <c r="L148" s="86" t="str">
        <f t="shared" si="87"/>
        <v xml:space="preserve"> </v>
      </c>
      <c r="M148" s="88"/>
      <c r="N148" s="64"/>
      <c r="O148" s="45">
        <f t="shared" si="85"/>
        <v>41</v>
      </c>
      <c r="P148" s="3"/>
    </row>
    <row r="149" spans="1:16" s="4" customFormat="1" ht="18" customHeight="1">
      <c r="A149" s="3">
        <v>140</v>
      </c>
      <c r="B149" s="71" t="s">
        <v>917</v>
      </c>
      <c r="C149" s="72" t="s">
        <v>278</v>
      </c>
      <c r="D149" s="73" t="s">
        <v>470</v>
      </c>
      <c r="E149" s="51" t="s">
        <v>910</v>
      </c>
      <c r="F149" s="36">
        <v>7.59</v>
      </c>
      <c r="G149" s="78"/>
      <c r="H149" s="36">
        <v>84</v>
      </c>
      <c r="I149" s="36"/>
      <c r="J149" s="86" t="str">
        <f t="shared" si="86"/>
        <v>SVK</v>
      </c>
      <c r="K149" s="86" t="str">
        <f t="shared" si="86"/>
        <v xml:space="preserve"> </v>
      </c>
      <c r="L149" s="86" t="str">
        <f t="shared" si="87"/>
        <v xml:space="preserve"> </v>
      </c>
      <c r="M149" s="87"/>
      <c r="N149" s="64"/>
      <c r="O149" s="45">
        <f t="shared" si="85"/>
        <v>42</v>
      </c>
      <c r="P149" s="3"/>
    </row>
    <row r="150" spans="1:16" s="4" customFormat="1" ht="18" customHeight="1">
      <c r="A150" s="3">
        <v>141</v>
      </c>
      <c r="B150" s="71" t="s">
        <v>942</v>
      </c>
      <c r="C150" s="72" t="s">
        <v>445</v>
      </c>
      <c r="D150" s="73" t="s">
        <v>71</v>
      </c>
      <c r="E150" s="51" t="s">
        <v>941</v>
      </c>
      <c r="F150" s="36">
        <v>7.37</v>
      </c>
      <c r="G150" s="78"/>
      <c r="H150" s="36">
        <v>95</v>
      </c>
      <c r="I150" s="36"/>
      <c r="J150" s="86" t="str">
        <f t="shared" si="86"/>
        <v>SVK</v>
      </c>
      <c r="K150" s="86" t="str">
        <f t="shared" si="86"/>
        <v xml:space="preserve"> </v>
      </c>
      <c r="L150" s="86" t="str">
        <f t="shared" si="87"/>
        <v xml:space="preserve"> </v>
      </c>
      <c r="M150" s="88"/>
      <c r="N150" s="64"/>
      <c r="O150" s="45">
        <f t="shared" si="85"/>
        <v>47.5</v>
      </c>
      <c r="P150" s="49"/>
    </row>
    <row r="151" spans="1:16" s="4" customFormat="1" ht="18" customHeight="1">
      <c r="A151" s="3">
        <v>142</v>
      </c>
      <c r="B151" s="71" t="s">
        <v>943</v>
      </c>
      <c r="C151" s="72" t="s">
        <v>944</v>
      </c>
      <c r="D151" s="73" t="s">
        <v>93</v>
      </c>
      <c r="E151" s="51" t="s">
        <v>941</v>
      </c>
      <c r="F151" s="36">
        <v>8.15</v>
      </c>
      <c r="G151" s="78"/>
      <c r="H151" s="36">
        <v>80</v>
      </c>
      <c r="I151" s="36"/>
      <c r="J151" s="86" t="str">
        <f t="shared" si="86"/>
        <v>SVG</v>
      </c>
      <c r="K151" s="86" t="str">
        <f t="shared" si="86"/>
        <v xml:space="preserve"> </v>
      </c>
      <c r="L151" s="86" t="str">
        <f t="shared" si="87"/>
        <v xml:space="preserve"> </v>
      </c>
      <c r="M151" s="87"/>
      <c r="N151" s="64"/>
      <c r="O151" s="45">
        <f t="shared" si="85"/>
        <v>40</v>
      </c>
      <c r="P151" s="43"/>
    </row>
    <row r="152" spans="1:16" s="4" customFormat="1" ht="18" customHeight="1">
      <c r="A152" s="3">
        <v>143</v>
      </c>
      <c r="B152" s="71" t="s">
        <v>1538</v>
      </c>
      <c r="C152" s="72" t="s">
        <v>1539</v>
      </c>
      <c r="D152" s="73" t="s">
        <v>165</v>
      </c>
      <c r="E152" s="51" t="s">
        <v>941</v>
      </c>
      <c r="F152" s="36">
        <v>7.64</v>
      </c>
      <c r="G152" s="78"/>
      <c r="H152" s="36">
        <v>71</v>
      </c>
      <c r="I152" s="36"/>
      <c r="J152" s="86" t="str">
        <f t="shared" ref="J152:K153" si="88">IF(AND(F152&gt;=9,H152&gt;=90),"SVXS",IF(AND(F152&gt;=8,H152&gt;=80),"SVG",IF(AND(F152&gt;=7,H152&gt;=70),"SVK"," ")))</f>
        <v>SVK</v>
      </c>
      <c r="K152" s="86" t="str">
        <f t="shared" si="88"/>
        <v xml:space="preserve"> </v>
      </c>
      <c r="L152" s="86" t="str">
        <f t="shared" si="87"/>
        <v xml:space="preserve"> </v>
      </c>
      <c r="M152" s="87"/>
      <c r="N152" s="64"/>
      <c r="O152" s="45">
        <f t="shared" si="85"/>
        <v>35.5</v>
      </c>
      <c r="P152" s="3"/>
    </row>
    <row r="153" spans="1:16" s="4" customFormat="1" ht="18" customHeight="1">
      <c r="A153" s="3">
        <v>144</v>
      </c>
      <c r="B153" s="71" t="s">
        <v>945</v>
      </c>
      <c r="C153" s="72" t="s">
        <v>436</v>
      </c>
      <c r="D153" s="73" t="s">
        <v>461</v>
      </c>
      <c r="E153" s="51" t="s">
        <v>941</v>
      </c>
      <c r="F153" s="36">
        <v>7.55</v>
      </c>
      <c r="G153" s="78"/>
      <c r="H153" s="36">
        <v>71</v>
      </c>
      <c r="I153" s="36"/>
      <c r="J153" s="86" t="str">
        <f t="shared" si="88"/>
        <v>SVK</v>
      </c>
      <c r="K153" s="86" t="str">
        <f t="shared" si="88"/>
        <v xml:space="preserve"> </v>
      </c>
      <c r="L153" s="86" t="str">
        <f t="shared" si="87"/>
        <v xml:space="preserve"> </v>
      </c>
      <c r="M153" s="87"/>
      <c r="N153" s="133"/>
      <c r="O153" s="45">
        <f t="shared" ref="O153:O159" si="89">SUM(H153:I153)/2</f>
        <v>35.5</v>
      </c>
      <c r="P153" s="43"/>
    </row>
    <row r="154" spans="1:16" s="4" customFormat="1" ht="18" customHeight="1">
      <c r="A154" s="3">
        <v>145</v>
      </c>
      <c r="B154" s="71" t="s">
        <v>946</v>
      </c>
      <c r="C154" s="72" t="s">
        <v>280</v>
      </c>
      <c r="D154" s="73" t="s">
        <v>110</v>
      </c>
      <c r="E154" s="51" t="s">
        <v>941</v>
      </c>
      <c r="F154" s="36">
        <v>7.62</v>
      </c>
      <c r="G154" s="78"/>
      <c r="H154" s="36">
        <v>74</v>
      </c>
      <c r="I154" s="36"/>
      <c r="J154" s="86" t="str">
        <f t="shared" ref="J154:K159" si="90">IF(AND(F154&gt;=9,H154&gt;=90),"SVXS",IF(AND(F154&gt;=8,H154&gt;=80),"SVG",IF(AND(F154&gt;=7,H154&gt;=70),"SVK"," ")))</f>
        <v>SVK</v>
      </c>
      <c r="K154" s="86" t="str">
        <f t="shared" si="90"/>
        <v xml:space="preserve"> </v>
      </c>
      <c r="L154" s="86" t="str">
        <f t="shared" si="87"/>
        <v xml:space="preserve"> </v>
      </c>
      <c r="M154" s="134" t="s">
        <v>1590</v>
      </c>
      <c r="N154" s="133"/>
      <c r="O154" s="45">
        <f t="shared" si="89"/>
        <v>37</v>
      </c>
      <c r="P154" s="43"/>
    </row>
    <row r="155" spans="1:16" s="4" customFormat="1" ht="18" customHeight="1">
      <c r="A155" s="3">
        <v>146</v>
      </c>
      <c r="B155" s="71" t="s">
        <v>947</v>
      </c>
      <c r="C155" s="72" t="s">
        <v>948</v>
      </c>
      <c r="D155" s="73" t="s">
        <v>103</v>
      </c>
      <c r="E155" s="51" t="s">
        <v>951</v>
      </c>
      <c r="F155" s="36">
        <v>8.94</v>
      </c>
      <c r="G155" s="78"/>
      <c r="H155" s="36">
        <v>99</v>
      </c>
      <c r="I155" s="36"/>
      <c r="J155" s="86" t="str">
        <f t="shared" si="90"/>
        <v>SVG</v>
      </c>
      <c r="K155" s="86" t="str">
        <f t="shared" si="90"/>
        <v xml:space="preserve"> </v>
      </c>
      <c r="L155" s="86" t="str">
        <f t="shared" ref="L155:L159" si="91">IF(AND(J155="SVXS",K155="SVXS"),"SVXS",IF(AND(J155="SVG",K155="SVG"),"SVG",IF(AND(J155="SVK",K155="SVK"),"SVK",IF(AND(J155="SVXS",K155="SVG"),"SVG",IF(AND(J155="SVG",K155="SVXS"),"SVG",IF(AND(J155="SVG",K155="SVK"),"SVK",IF(AND(J155="SVK",K155="SVG"),"SVK"," ")))))))</f>
        <v xml:space="preserve"> </v>
      </c>
      <c r="M155" s="87"/>
      <c r="N155" s="11"/>
      <c r="O155" s="45">
        <f t="shared" si="89"/>
        <v>49.5</v>
      </c>
      <c r="P155" s="3"/>
    </row>
    <row r="156" spans="1:16" s="4" customFormat="1" ht="18" customHeight="1">
      <c r="A156" s="3">
        <v>147</v>
      </c>
      <c r="B156" s="71" t="s">
        <v>949</v>
      </c>
      <c r="C156" s="72" t="s">
        <v>181</v>
      </c>
      <c r="D156" s="73" t="s">
        <v>454</v>
      </c>
      <c r="E156" s="51" t="s">
        <v>951</v>
      </c>
      <c r="F156" s="36">
        <v>8.66</v>
      </c>
      <c r="G156" s="78"/>
      <c r="H156" s="36">
        <v>78</v>
      </c>
      <c r="I156" s="36"/>
      <c r="J156" s="86" t="str">
        <f t="shared" si="90"/>
        <v>SVK</v>
      </c>
      <c r="K156" s="86" t="str">
        <f t="shared" si="90"/>
        <v xml:space="preserve"> </v>
      </c>
      <c r="L156" s="86" t="str">
        <f t="shared" si="91"/>
        <v xml:space="preserve"> </v>
      </c>
      <c r="M156" s="134" t="s">
        <v>1590</v>
      </c>
      <c r="N156" s="133"/>
      <c r="O156" s="45">
        <f t="shared" si="89"/>
        <v>39</v>
      </c>
      <c r="P156" s="3"/>
    </row>
    <row r="157" spans="1:16" s="4" customFormat="1" ht="18" customHeight="1">
      <c r="A157" s="3">
        <v>148</v>
      </c>
      <c r="B157" s="71" t="s">
        <v>1540</v>
      </c>
      <c r="C157" s="72" t="s">
        <v>89</v>
      </c>
      <c r="D157" s="73" t="s">
        <v>455</v>
      </c>
      <c r="E157" s="51" t="s">
        <v>951</v>
      </c>
      <c r="F157" s="36">
        <v>8.26</v>
      </c>
      <c r="G157" s="78"/>
      <c r="H157" s="36">
        <v>78</v>
      </c>
      <c r="I157" s="36"/>
      <c r="J157" s="86" t="str">
        <f t="shared" si="90"/>
        <v>SVK</v>
      </c>
      <c r="K157" s="86" t="str">
        <f t="shared" si="90"/>
        <v xml:space="preserve"> </v>
      </c>
      <c r="L157" s="86" t="str">
        <f t="shared" si="91"/>
        <v xml:space="preserve"> </v>
      </c>
      <c r="M157" s="87"/>
      <c r="N157" s="11"/>
      <c r="O157" s="45">
        <f t="shared" si="89"/>
        <v>39</v>
      </c>
      <c r="P157" s="3"/>
    </row>
    <row r="158" spans="1:16" s="4" customFormat="1" ht="18" customHeight="1">
      <c r="A158" s="3">
        <v>149</v>
      </c>
      <c r="B158" s="71" t="s">
        <v>950</v>
      </c>
      <c r="C158" s="72" t="s">
        <v>361</v>
      </c>
      <c r="D158" s="73" t="s">
        <v>332</v>
      </c>
      <c r="E158" s="51" t="s">
        <v>951</v>
      </c>
      <c r="F158" s="36">
        <v>8.17</v>
      </c>
      <c r="G158" s="78"/>
      <c r="H158" s="36">
        <v>73</v>
      </c>
      <c r="I158" s="36"/>
      <c r="J158" s="86" t="str">
        <f t="shared" si="90"/>
        <v>SVK</v>
      </c>
      <c r="K158" s="86" t="str">
        <f t="shared" si="90"/>
        <v xml:space="preserve"> </v>
      </c>
      <c r="L158" s="86" t="str">
        <f t="shared" si="91"/>
        <v xml:space="preserve"> </v>
      </c>
      <c r="M158" s="87"/>
      <c r="N158" s="57"/>
      <c r="O158" s="45">
        <f t="shared" si="89"/>
        <v>36.5</v>
      </c>
      <c r="P158" s="50"/>
    </row>
    <row r="159" spans="1:16" s="4" customFormat="1" ht="18" customHeight="1">
      <c r="A159" s="3">
        <v>150</v>
      </c>
      <c r="B159" s="71" t="s">
        <v>1541</v>
      </c>
      <c r="C159" s="72" t="s">
        <v>10</v>
      </c>
      <c r="D159" s="73" t="s">
        <v>274</v>
      </c>
      <c r="E159" s="51" t="s">
        <v>954</v>
      </c>
      <c r="F159" s="78">
        <v>8.1300000000000008</v>
      </c>
      <c r="G159" s="78"/>
      <c r="H159" s="36">
        <v>80</v>
      </c>
      <c r="I159" s="36"/>
      <c r="J159" s="86" t="str">
        <f t="shared" si="90"/>
        <v>SVG</v>
      </c>
      <c r="K159" s="86" t="str">
        <f t="shared" si="90"/>
        <v xml:space="preserve"> </v>
      </c>
      <c r="L159" s="86" t="str">
        <f t="shared" si="91"/>
        <v xml:space="preserve"> </v>
      </c>
      <c r="M159" s="87"/>
      <c r="N159" s="132"/>
      <c r="O159" s="45">
        <f t="shared" si="89"/>
        <v>40</v>
      </c>
      <c r="P159" s="43"/>
    </row>
    <row r="160" spans="1:16" s="4" customFormat="1" ht="18" customHeight="1">
      <c r="A160" s="3">
        <v>151</v>
      </c>
      <c r="B160" s="71" t="s">
        <v>1542</v>
      </c>
      <c r="C160" s="72" t="s">
        <v>1543</v>
      </c>
      <c r="D160" s="73" t="s">
        <v>268</v>
      </c>
      <c r="E160" s="51" t="s">
        <v>965</v>
      </c>
      <c r="F160" s="36">
        <v>7.02</v>
      </c>
      <c r="G160" s="78"/>
      <c r="H160" s="36">
        <v>76</v>
      </c>
      <c r="I160" s="36"/>
      <c r="J160" s="86" t="str">
        <f t="shared" ref="J160:K181" si="92">IF(AND(F160&gt;=9,H160&gt;=90),"SVXS",IF(AND(F160&gt;=8,H160&gt;=80),"SVG",IF(AND(F160&gt;=7,H160&gt;=70),"SVK"," ")))</f>
        <v>SVK</v>
      </c>
      <c r="K160" s="86" t="str">
        <f t="shared" si="92"/>
        <v xml:space="preserve"> </v>
      </c>
      <c r="L160" s="86" t="str">
        <f t="shared" ref="L160:L187" si="93">IF(AND(J160="SVXS",K160="SVXS"),"SVXS",IF(AND(J160="SVG",K160="SVG"),"SVG",IF(AND(J160="SVK",K160="SVK"),"SVK",IF(AND(J160="SVXS",K160="SVG"),"SVG",IF(AND(J160="SVG",K160="SVXS"),"SVG",IF(AND(J160="SVG",K160="SVK"),"SVK",IF(AND(J160="SVK",K160="SVG"),"SVK"," ")))))))</f>
        <v xml:space="preserve"> </v>
      </c>
      <c r="M160" s="87"/>
      <c r="N160" s="77"/>
      <c r="O160" s="45">
        <f t="shared" ref="O160:O178" si="94">SUM(H160:I160)/2</f>
        <v>38</v>
      </c>
      <c r="P160" s="55"/>
    </row>
    <row r="161" spans="1:16" s="4" customFormat="1" ht="18" customHeight="1">
      <c r="A161" s="3">
        <v>152</v>
      </c>
      <c r="B161" s="71" t="s">
        <v>1544</v>
      </c>
      <c r="C161" s="72" t="s">
        <v>222</v>
      </c>
      <c r="D161" s="73" t="s">
        <v>234</v>
      </c>
      <c r="E161" s="51" t="s">
        <v>965</v>
      </c>
      <c r="F161" s="36">
        <v>7.02</v>
      </c>
      <c r="G161" s="78"/>
      <c r="H161" s="36">
        <v>90</v>
      </c>
      <c r="I161" s="36"/>
      <c r="J161" s="86" t="str">
        <f t="shared" si="92"/>
        <v>SVK</v>
      </c>
      <c r="K161" s="86" t="str">
        <f t="shared" si="92"/>
        <v xml:space="preserve"> </v>
      </c>
      <c r="L161" s="86" t="str">
        <f t="shared" si="93"/>
        <v xml:space="preserve"> </v>
      </c>
      <c r="M161" s="134" t="s">
        <v>1590</v>
      </c>
      <c r="N161" s="77" t="s">
        <v>94</v>
      </c>
      <c r="O161" s="45">
        <f t="shared" si="94"/>
        <v>45</v>
      </c>
      <c r="P161" s="3"/>
    </row>
    <row r="162" spans="1:16" s="4" customFormat="1" ht="18" customHeight="1">
      <c r="A162" s="3">
        <v>153</v>
      </c>
      <c r="B162" s="71" t="s">
        <v>1545</v>
      </c>
      <c r="C162" s="72" t="s">
        <v>383</v>
      </c>
      <c r="D162" s="73" t="s">
        <v>121</v>
      </c>
      <c r="E162" s="51" t="s">
        <v>965</v>
      </c>
      <c r="F162" s="36">
        <v>7.09</v>
      </c>
      <c r="G162" s="78"/>
      <c r="H162" s="36">
        <v>90</v>
      </c>
      <c r="I162" s="36"/>
      <c r="J162" s="86" t="str">
        <f t="shared" si="92"/>
        <v>SVK</v>
      </c>
      <c r="K162" s="86" t="str">
        <f t="shared" si="92"/>
        <v xml:space="preserve"> </v>
      </c>
      <c r="L162" s="86" t="str">
        <f t="shared" si="93"/>
        <v xml:space="preserve"> </v>
      </c>
      <c r="M162" s="134" t="s">
        <v>1590</v>
      </c>
      <c r="N162" s="77" t="s">
        <v>94</v>
      </c>
      <c r="O162" s="45">
        <f t="shared" si="94"/>
        <v>45</v>
      </c>
      <c r="P162" s="3"/>
    </row>
    <row r="163" spans="1:16" s="4" customFormat="1" ht="18" customHeight="1">
      <c r="A163" s="3">
        <v>154</v>
      </c>
      <c r="B163" s="71" t="s">
        <v>1547</v>
      </c>
      <c r="C163" s="72" t="s">
        <v>1548</v>
      </c>
      <c r="D163" s="73" t="s">
        <v>183</v>
      </c>
      <c r="E163" s="51" t="s">
        <v>965</v>
      </c>
      <c r="F163" s="36">
        <v>8.74</v>
      </c>
      <c r="G163" s="78"/>
      <c r="H163" s="36">
        <v>84</v>
      </c>
      <c r="I163" s="36"/>
      <c r="J163" s="86" t="str">
        <f t="shared" si="92"/>
        <v>SVG</v>
      </c>
      <c r="K163" s="86" t="str">
        <f t="shared" si="92"/>
        <v xml:space="preserve"> </v>
      </c>
      <c r="L163" s="86" t="str">
        <f t="shared" si="93"/>
        <v xml:space="preserve"> </v>
      </c>
      <c r="M163" s="87"/>
      <c r="N163" s="77" t="s">
        <v>94</v>
      </c>
      <c r="O163" s="45">
        <f t="shared" si="94"/>
        <v>42</v>
      </c>
      <c r="P163" s="3"/>
    </row>
    <row r="164" spans="1:16" s="4" customFormat="1" ht="18" customHeight="1">
      <c r="A164" s="3">
        <v>155</v>
      </c>
      <c r="B164" s="71" t="s">
        <v>955</v>
      </c>
      <c r="C164" s="72" t="s">
        <v>52</v>
      </c>
      <c r="D164" s="73" t="s">
        <v>0</v>
      </c>
      <c r="E164" s="51" t="s">
        <v>965</v>
      </c>
      <c r="F164" s="36">
        <v>7.32</v>
      </c>
      <c r="G164" s="78"/>
      <c r="H164" s="36">
        <v>91</v>
      </c>
      <c r="I164" s="36"/>
      <c r="J164" s="86" t="str">
        <f t="shared" si="92"/>
        <v>SVK</v>
      </c>
      <c r="K164" s="86" t="str">
        <f t="shared" si="92"/>
        <v xml:space="preserve"> </v>
      </c>
      <c r="L164" s="86" t="str">
        <f t="shared" si="93"/>
        <v xml:space="preserve"> </v>
      </c>
      <c r="M164" s="134" t="s">
        <v>1590</v>
      </c>
      <c r="N164" s="77" t="s">
        <v>94</v>
      </c>
      <c r="O164" s="45">
        <f t="shared" si="94"/>
        <v>45.5</v>
      </c>
      <c r="P164" s="43"/>
    </row>
    <row r="165" spans="1:16" s="4" customFormat="1" ht="18" customHeight="1">
      <c r="A165" s="3">
        <v>156</v>
      </c>
      <c r="B165" s="71" t="s">
        <v>1549</v>
      </c>
      <c r="C165" s="72" t="s">
        <v>1550</v>
      </c>
      <c r="D165" s="73" t="s">
        <v>364</v>
      </c>
      <c r="E165" s="51" t="s">
        <v>965</v>
      </c>
      <c r="F165" s="36">
        <v>7.37</v>
      </c>
      <c r="G165" s="78"/>
      <c r="H165" s="36">
        <v>86</v>
      </c>
      <c r="I165" s="36"/>
      <c r="J165" s="86" t="str">
        <f t="shared" si="92"/>
        <v>SVK</v>
      </c>
      <c r="K165" s="86" t="str">
        <f t="shared" si="92"/>
        <v xml:space="preserve"> </v>
      </c>
      <c r="L165" s="86" t="str">
        <f t="shared" si="93"/>
        <v xml:space="preserve"> </v>
      </c>
      <c r="M165" s="87"/>
      <c r="N165" s="77"/>
      <c r="O165" s="45">
        <f t="shared" si="94"/>
        <v>43</v>
      </c>
      <c r="P165" s="43"/>
    </row>
    <row r="166" spans="1:16" s="4" customFormat="1" ht="18" customHeight="1">
      <c r="A166" s="3">
        <v>157</v>
      </c>
      <c r="B166" s="71" t="s">
        <v>956</v>
      </c>
      <c r="C166" s="72" t="s">
        <v>345</v>
      </c>
      <c r="D166" s="73" t="s">
        <v>454</v>
      </c>
      <c r="E166" s="51" t="s">
        <v>965</v>
      </c>
      <c r="F166" s="36">
        <v>7.67</v>
      </c>
      <c r="G166" s="78"/>
      <c r="H166" s="36">
        <v>85</v>
      </c>
      <c r="I166" s="36"/>
      <c r="J166" s="86" t="str">
        <f t="shared" si="92"/>
        <v>SVK</v>
      </c>
      <c r="K166" s="86" t="str">
        <f t="shared" si="92"/>
        <v xml:space="preserve"> </v>
      </c>
      <c r="L166" s="86" t="str">
        <f t="shared" si="93"/>
        <v xml:space="preserve"> </v>
      </c>
      <c r="M166" s="87"/>
      <c r="N166" s="77"/>
      <c r="O166" s="45">
        <f t="shared" si="94"/>
        <v>42.5</v>
      </c>
      <c r="P166" s="43"/>
    </row>
    <row r="167" spans="1:16" s="4" customFormat="1" ht="18" customHeight="1">
      <c r="A167" s="3">
        <v>158</v>
      </c>
      <c r="B167" s="71" t="s">
        <v>957</v>
      </c>
      <c r="C167" s="72" t="s">
        <v>415</v>
      </c>
      <c r="D167" s="73" t="s">
        <v>70</v>
      </c>
      <c r="E167" s="51" t="s">
        <v>965</v>
      </c>
      <c r="F167" s="36">
        <v>7.92</v>
      </c>
      <c r="G167" s="78"/>
      <c r="H167" s="36">
        <v>83</v>
      </c>
      <c r="I167" s="36"/>
      <c r="J167" s="86" t="str">
        <f t="shared" si="92"/>
        <v>SVK</v>
      </c>
      <c r="K167" s="86" t="str">
        <f t="shared" si="92"/>
        <v xml:space="preserve"> </v>
      </c>
      <c r="L167" s="86" t="str">
        <f t="shared" si="93"/>
        <v xml:space="preserve"> </v>
      </c>
      <c r="M167" s="134" t="s">
        <v>1590</v>
      </c>
      <c r="N167" s="77" t="s">
        <v>94</v>
      </c>
      <c r="O167" s="45">
        <f t="shared" si="94"/>
        <v>41.5</v>
      </c>
      <c r="P167" s="3"/>
    </row>
    <row r="168" spans="1:16" s="4" customFormat="1" ht="18" customHeight="1">
      <c r="A168" s="3">
        <v>159</v>
      </c>
      <c r="B168" s="71" t="s">
        <v>958</v>
      </c>
      <c r="C168" s="72" t="s">
        <v>141</v>
      </c>
      <c r="D168" s="73" t="s">
        <v>166</v>
      </c>
      <c r="E168" s="51" t="s">
        <v>965</v>
      </c>
      <c r="F168" s="36">
        <v>8.34</v>
      </c>
      <c r="G168" s="78"/>
      <c r="H168" s="36">
        <v>99</v>
      </c>
      <c r="I168" s="36"/>
      <c r="J168" s="86" t="str">
        <f t="shared" si="92"/>
        <v>SVG</v>
      </c>
      <c r="K168" s="86" t="str">
        <f t="shared" si="92"/>
        <v xml:space="preserve"> </v>
      </c>
      <c r="L168" s="86" t="str">
        <f t="shared" si="93"/>
        <v xml:space="preserve"> </v>
      </c>
      <c r="M168" s="87"/>
      <c r="N168" s="77" t="s">
        <v>94</v>
      </c>
      <c r="O168" s="45">
        <f t="shared" si="94"/>
        <v>49.5</v>
      </c>
      <c r="P168" s="3"/>
    </row>
    <row r="169" spans="1:16" s="4" customFormat="1" ht="18" customHeight="1">
      <c r="A169" s="3">
        <v>160</v>
      </c>
      <c r="B169" s="71" t="s">
        <v>959</v>
      </c>
      <c r="C169" s="72" t="s">
        <v>691</v>
      </c>
      <c r="D169" s="73" t="s">
        <v>367</v>
      </c>
      <c r="E169" s="51" t="s">
        <v>965</v>
      </c>
      <c r="F169" s="36">
        <v>8.26</v>
      </c>
      <c r="G169" s="78"/>
      <c r="H169" s="36">
        <v>78</v>
      </c>
      <c r="I169" s="36"/>
      <c r="J169" s="86" t="str">
        <f t="shared" si="92"/>
        <v>SVK</v>
      </c>
      <c r="K169" s="86" t="str">
        <f t="shared" si="92"/>
        <v xml:space="preserve"> </v>
      </c>
      <c r="L169" s="86" t="str">
        <f t="shared" si="93"/>
        <v xml:space="preserve"> </v>
      </c>
      <c r="M169" s="87"/>
      <c r="N169" s="77" t="s">
        <v>94</v>
      </c>
      <c r="O169" s="45">
        <f t="shared" si="94"/>
        <v>39</v>
      </c>
      <c r="P169" s="48"/>
    </row>
    <row r="170" spans="1:16" s="4" customFormat="1" ht="18" customHeight="1">
      <c r="A170" s="3">
        <v>161</v>
      </c>
      <c r="B170" s="71" t="s">
        <v>1551</v>
      </c>
      <c r="C170" s="72" t="s">
        <v>95</v>
      </c>
      <c r="D170" s="73" t="s">
        <v>399</v>
      </c>
      <c r="E170" s="51" t="s">
        <v>965</v>
      </c>
      <c r="F170" s="36">
        <v>7.41</v>
      </c>
      <c r="G170" s="78"/>
      <c r="H170" s="36">
        <v>75</v>
      </c>
      <c r="I170" s="36"/>
      <c r="J170" s="86" t="str">
        <f t="shared" si="92"/>
        <v>SVK</v>
      </c>
      <c r="K170" s="86" t="str">
        <f t="shared" si="92"/>
        <v xml:space="preserve"> </v>
      </c>
      <c r="L170" s="86" t="str">
        <f t="shared" si="93"/>
        <v xml:space="preserve"> </v>
      </c>
      <c r="M170" s="87"/>
      <c r="N170" s="77" t="s">
        <v>94</v>
      </c>
      <c r="O170" s="45">
        <f t="shared" si="94"/>
        <v>37.5</v>
      </c>
      <c r="P170" s="3"/>
    </row>
    <row r="171" spans="1:16" s="4" customFormat="1" ht="18" customHeight="1">
      <c r="A171" s="3">
        <v>162</v>
      </c>
      <c r="B171" s="71" t="s">
        <v>960</v>
      </c>
      <c r="C171" s="72" t="s">
        <v>961</v>
      </c>
      <c r="D171" s="73" t="s">
        <v>340</v>
      </c>
      <c r="E171" s="51" t="s">
        <v>965</v>
      </c>
      <c r="F171" s="36">
        <v>8.3800000000000008</v>
      </c>
      <c r="G171" s="78"/>
      <c r="H171" s="36">
        <v>89</v>
      </c>
      <c r="I171" s="36"/>
      <c r="J171" s="86" t="str">
        <f t="shared" si="92"/>
        <v>SVG</v>
      </c>
      <c r="K171" s="86" t="str">
        <f t="shared" si="92"/>
        <v xml:space="preserve"> </v>
      </c>
      <c r="L171" s="86" t="str">
        <f t="shared" si="93"/>
        <v xml:space="preserve"> </v>
      </c>
      <c r="M171" s="87"/>
      <c r="N171" s="77" t="s">
        <v>94</v>
      </c>
      <c r="O171" s="45">
        <f t="shared" si="94"/>
        <v>44.5</v>
      </c>
      <c r="P171" s="3"/>
    </row>
    <row r="172" spans="1:16" s="4" customFormat="1" ht="18" customHeight="1">
      <c r="A172" s="3">
        <v>163</v>
      </c>
      <c r="B172" s="71" t="s">
        <v>962</v>
      </c>
      <c r="C172" s="72" t="s">
        <v>88</v>
      </c>
      <c r="D172" s="73" t="s">
        <v>340</v>
      </c>
      <c r="E172" s="51" t="s">
        <v>965</v>
      </c>
      <c r="F172" s="36">
        <v>7.59</v>
      </c>
      <c r="G172" s="78"/>
      <c r="H172" s="36">
        <v>84</v>
      </c>
      <c r="I172" s="36"/>
      <c r="J172" s="86" t="str">
        <f t="shared" si="92"/>
        <v>SVK</v>
      </c>
      <c r="K172" s="86" t="str">
        <f t="shared" si="92"/>
        <v xml:space="preserve"> </v>
      </c>
      <c r="L172" s="86" t="str">
        <f t="shared" si="93"/>
        <v xml:space="preserve"> </v>
      </c>
      <c r="M172" s="134" t="s">
        <v>1590</v>
      </c>
      <c r="N172" s="77" t="s">
        <v>94</v>
      </c>
      <c r="O172" s="45">
        <f t="shared" si="94"/>
        <v>42</v>
      </c>
      <c r="P172" s="3"/>
    </row>
    <row r="173" spans="1:16" s="4" customFormat="1" ht="18" customHeight="1">
      <c r="A173" s="3">
        <v>164</v>
      </c>
      <c r="B173" s="71" t="s">
        <v>1552</v>
      </c>
      <c r="C173" s="72" t="s">
        <v>1553</v>
      </c>
      <c r="D173" s="73" t="s">
        <v>254</v>
      </c>
      <c r="E173" s="51" t="s">
        <v>965</v>
      </c>
      <c r="F173" s="36">
        <v>7.38</v>
      </c>
      <c r="G173" s="78"/>
      <c r="H173" s="36">
        <v>100</v>
      </c>
      <c r="I173" s="36"/>
      <c r="J173" s="86" t="str">
        <f t="shared" si="92"/>
        <v>SVK</v>
      </c>
      <c r="K173" s="86" t="str">
        <f t="shared" si="92"/>
        <v xml:space="preserve"> </v>
      </c>
      <c r="L173" s="86" t="str">
        <f t="shared" si="93"/>
        <v xml:space="preserve"> </v>
      </c>
      <c r="M173" s="134" t="s">
        <v>1590</v>
      </c>
      <c r="N173" s="77" t="s">
        <v>94</v>
      </c>
      <c r="O173" s="45">
        <f t="shared" si="94"/>
        <v>50</v>
      </c>
      <c r="P173" s="3"/>
    </row>
    <row r="174" spans="1:16" s="4" customFormat="1" ht="18" customHeight="1">
      <c r="A174" s="3">
        <v>165</v>
      </c>
      <c r="B174" s="71" t="s">
        <v>963</v>
      </c>
      <c r="C174" s="72" t="s">
        <v>964</v>
      </c>
      <c r="D174" s="73" t="s">
        <v>324</v>
      </c>
      <c r="E174" s="51" t="s">
        <v>965</v>
      </c>
      <c r="F174" s="36">
        <v>9.34</v>
      </c>
      <c r="G174" s="78"/>
      <c r="H174" s="36">
        <v>99</v>
      </c>
      <c r="I174" s="36"/>
      <c r="J174" s="86" t="str">
        <f t="shared" si="92"/>
        <v>SVXS</v>
      </c>
      <c r="K174" s="86" t="str">
        <f t="shared" si="92"/>
        <v xml:space="preserve"> </v>
      </c>
      <c r="L174" s="86" t="str">
        <f t="shared" si="93"/>
        <v xml:space="preserve"> </v>
      </c>
      <c r="M174" s="134" t="s">
        <v>1590</v>
      </c>
      <c r="N174" s="77" t="s">
        <v>94</v>
      </c>
      <c r="O174" s="45">
        <f t="shared" si="94"/>
        <v>49.5</v>
      </c>
      <c r="P174" s="3"/>
    </row>
    <row r="175" spans="1:16" s="4" customFormat="1" ht="18" customHeight="1">
      <c r="A175" s="3">
        <v>166</v>
      </c>
      <c r="B175" s="71" t="s">
        <v>1554</v>
      </c>
      <c r="C175" s="72" t="s">
        <v>1555</v>
      </c>
      <c r="D175" s="73" t="s">
        <v>225</v>
      </c>
      <c r="E175" s="51" t="s">
        <v>985</v>
      </c>
      <c r="F175" s="36">
        <v>7.22</v>
      </c>
      <c r="G175" s="78"/>
      <c r="H175" s="36">
        <v>84</v>
      </c>
      <c r="I175" s="36"/>
      <c r="J175" s="86" t="str">
        <f t="shared" si="92"/>
        <v>SVK</v>
      </c>
      <c r="K175" s="86" t="str">
        <f t="shared" si="92"/>
        <v xml:space="preserve"> </v>
      </c>
      <c r="L175" s="86" t="str">
        <f t="shared" si="93"/>
        <v xml:space="preserve"> </v>
      </c>
      <c r="M175" s="87"/>
      <c r="N175" s="77" t="s">
        <v>94</v>
      </c>
      <c r="O175" s="45">
        <f t="shared" si="94"/>
        <v>42</v>
      </c>
      <c r="P175" s="43"/>
    </row>
    <row r="176" spans="1:16" s="4" customFormat="1" ht="18" customHeight="1">
      <c r="A176" s="3">
        <v>167</v>
      </c>
      <c r="B176" s="71" t="s">
        <v>966</v>
      </c>
      <c r="C176" s="72" t="s">
        <v>468</v>
      </c>
      <c r="D176" s="73" t="s">
        <v>359</v>
      </c>
      <c r="E176" s="51" t="s">
        <v>985</v>
      </c>
      <c r="F176" s="36">
        <v>8.39</v>
      </c>
      <c r="G176" s="78"/>
      <c r="H176" s="36">
        <v>88</v>
      </c>
      <c r="I176" s="36"/>
      <c r="J176" s="86" t="str">
        <f t="shared" si="92"/>
        <v>SVG</v>
      </c>
      <c r="K176" s="86" t="str">
        <f t="shared" si="92"/>
        <v xml:space="preserve"> </v>
      </c>
      <c r="L176" s="86" t="str">
        <f t="shared" si="93"/>
        <v xml:space="preserve"> </v>
      </c>
      <c r="M176" s="134" t="s">
        <v>1590</v>
      </c>
      <c r="N176" s="77" t="s">
        <v>94</v>
      </c>
      <c r="O176" s="45">
        <f t="shared" si="94"/>
        <v>44</v>
      </c>
      <c r="P176" s="43"/>
    </row>
    <row r="177" spans="1:16" s="4" customFormat="1" ht="18" customHeight="1">
      <c r="A177" s="3">
        <v>168</v>
      </c>
      <c r="B177" s="71" t="s">
        <v>1558</v>
      </c>
      <c r="C177" s="72" t="s">
        <v>1559</v>
      </c>
      <c r="D177" s="73" t="s">
        <v>487</v>
      </c>
      <c r="E177" s="51" t="s">
        <v>985</v>
      </c>
      <c r="F177" s="36">
        <v>7.71</v>
      </c>
      <c r="G177" s="78"/>
      <c r="H177" s="36">
        <v>95</v>
      </c>
      <c r="I177" s="36"/>
      <c r="J177" s="86" t="str">
        <f t="shared" si="92"/>
        <v>SVK</v>
      </c>
      <c r="K177" s="86" t="str">
        <f t="shared" si="92"/>
        <v xml:space="preserve"> </v>
      </c>
      <c r="L177" s="86" t="str">
        <f t="shared" si="93"/>
        <v xml:space="preserve"> </v>
      </c>
      <c r="M177" s="87"/>
      <c r="N177" s="77" t="s">
        <v>94</v>
      </c>
      <c r="O177" s="45">
        <f t="shared" si="94"/>
        <v>47.5</v>
      </c>
      <c r="P177" s="43"/>
    </row>
    <row r="178" spans="1:16" s="4" customFormat="1" ht="18" customHeight="1">
      <c r="A178" s="3">
        <v>169</v>
      </c>
      <c r="B178" s="71" t="s">
        <v>967</v>
      </c>
      <c r="C178" s="72" t="s">
        <v>968</v>
      </c>
      <c r="D178" s="73" t="s">
        <v>342</v>
      </c>
      <c r="E178" s="51" t="s">
        <v>985</v>
      </c>
      <c r="F178" s="36">
        <v>8.76</v>
      </c>
      <c r="G178" s="78"/>
      <c r="H178" s="36">
        <v>94</v>
      </c>
      <c r="I178" s="36"/>
      <c r="J178" s="86" t="str">
        <f t="shared" si="92"/>
        <v>SVG</v>
      </c>
      <c r="K178" s="86" t="str">
        <f t="shared" si="92"/>
        <v xml:space="preserve"> </v>
      </c>
      <c r="L178" s="86" t="str">
        <f t="shared" si="93"/>
        <v xml:space="preserve"> </v>
      </c>
      <c r="M178" s="87"/>
      <c r="N178" s="77" t="s">
        <v>94</v>
      </c>
      <c r="O178" s="45">
        <f t="shared" si="94"/>
        <v>47</v>
      </c>
      <c r="P178" s="43"/>
    </row>
    <row r="179" spans="1:16" s="4" customFormat="1" ht="18" customHeight="1">
      <c r="A179" s="3">
        <v>170</v>
      </c>
      <c r="B179" s="71" t="s">
        <v>969</v>
      </c>
      <c r="C179" s="72" t="s">
        <v>970</v>
      </c>
      <c r="D179" s="73" t="s">
        <v>391</v>
      </c>
      <c r="E179" s="51" t="s">
        <v>985</v>
      </c>
      <c r="F179" s="36">
        <v>7.71</v>
      </c>
      <c r="G179" s="78"/>
      <c r="H179" s="36">
        <v>90</v>
      </c>
      <c r="I179" s="36"/>
      <c r="J179" s="86" t="str">
        <f t="shared" si="92"/>
        <v>SVK</v>
      </c>
      <c r="K179" s="86" t="str">
        <f t="shared" si="92"/>
        <v xml:space="preserve"> </v>
      </c>
      <c r="L179" s="86" t="str">
        <f t="shared" si="93"/>
        <v xml:space="preserve"> </v>
      </c>
      <c r="M179" s="134" t="s">
        <v>1590</v>
      </c>
      <c r="N179" s="77" t="s">
        <v>94</v>
      </c>
      <c r="O179" s="45">
        <f t="shared" ref="O179:O195" si="95">SUM(H179:I179)/2</f>
        <v>45</v>
      </c>
      <c r="P179" s="48"/>
    </row>
    <row r="180" spans="1:16" s="4" customFormat="1" ht="18" customHeight="1">
      <c r="A180" s="3">
        <v>171</v>
      </c>
      <c r="B180" s="71" t="s">
        <v>1560</v>
      </c>
      <c r="C180" s="72" t="s">
        <v>1561</v>
      </c>
      <c r="D180" s="73" t="s">
        <v>391</v>
      </c>
      <c r="E180" s="51" t="s">
        <v>985</v>
      </c>
      <c r="F180" s="78">
        <v>7</v>
      </c>
      <c r="G180" s="78"/>
      <c r="H180" s="36">
        <v>80</v>
      </c>
      <c r="I180" s="36"/>
      <c r="J180" s="86" t="str">
        <f t="shared" si="92"/>
        <v>SVK</v>
      </c>
      <c r="K180" s="86" t="str">
        <f t="shared" si="92"/>
        <v xml:space="preserve"> </v>
      </c>
      <c r="L180" s="86" t="str">
        <f t="shared" si="93"/>
        <v xml:space="preserve"> </v>
      </c>
      <c r="M180" s="134" t="s">
        <v>1590</v>
      </c>
      <c r="N180" s="77" t="s">
        <v>94</v>
      </c>
      <c r="O180" s="45">
        <f t="shared" si="95"/>
        <v>40</v>
      </c>
      <c r="P180" s="48"/>
    </row>
    <row r="181" spans="1:16" s="4" customFormat="1" ht="18" customHeight="1">
      <c r="A181" s="3">
        <v>172</v>
      </c>
      <c r="B181" s="71" t="s">
        <v>971</v>
      </c>
      <c r="C181" s="72" t="s">
        <v>972</v>
      </c>
      <c r="D181" s="73" t="s">
        <v>256</v>
      </c>
      <c r="E181" s="51" t="s">
        <v>985</v>
      </c>
      <c r="F181" s="36">
        <v>8.51</v>
      </c>
      <c r="G181" s="78"/>
      <c r="H181" s="36">
        <v>100</v>
      </c>
      <c r="I181" s="36"/>
      <c r="J181" s="86" t="str">
        <f t="shared" si="92"/>
        <v>SVG</v>
      </c>
      <c r="K181" s="86" t="str">
        <f t="shared" si="92"/>
        <v xml:space="preserve"> </v>
      </c>
      <c r="L181" s="86" t="str">
        <f t="shared" si="93"/>
        <v xml:space="preserve"> </v>
      </c>
      <c r="M181" s="134" t="s">
        <v>1590</v>
      </c>
      <c r="N181" s="77" t="s">
        <v>94</v>
      </c>
      <c r="O181" s="45">
        <f t="shared" si="95"/>
        <v>50</v>
      </c>
      <c r="P181" s="43"/>
    </row>
    <row r="182" spans="1:16" s="4" customFormat="1" ht="18" customHeight="1">
      <c r="A182" s="3">
        <v>173</v>
      </c>
      <c r="B182" s="71" t="s">
        <v>973</v>
      </c>
      <c r="C182" s="72" t="s">
        <v>761</v>
      </c>
      <c r="D182" s="73" t="s">
        <v>284</v>
      </c>
      <c r="E182" s="51" t="s">
        <v>985</v>
      </c>
      <c r="F182" s="36">
        <v>8.17</v>
      </c>
      <c r="G182" s="78"/>
      <c r="H182" s="36">
        <v>93</v>
      </c>
      <c r="I182" s="36"/>
      <c r="J182" s="86" t="str">
        <f t="shared" ref="J182:K195" si="96">IF(AND(F182&gt;=9,H182&gt;=90),"SVXS",IF(AND(F182&gt;=8,H182&gt;=80),"SVG",IF(AND(F182&gt;=7,H182&gt;=70),"SVK"," ")))</f>
        <v>SVG</v>
      </c>
      <c r="K182" s="86" t="str">
        <f t="shared" si="96"/>
        <v xml:space="preserve"> </v>
      </c>
      <c r="L182" s="86" t="str">
        <f t="shared" si="93"/>
        <v xml:space="preserve"> </v>
      </c>
      <c r="M182" s="87"/>
      <c r="N182" s="77" t="s">
        <v>94</v>
      </c>
      <c r="O182" s="45">
        <f t="shared" si="95"/>
        <v>46.5</v>
      </c>
      <c r="P182" s="3"/>
    </row>
    <row r="183" spans="1:16" s="4" customFormat="1" ht="18" customHeight="1">
      <c r="A183" s="3">
        <v>174</v>
      </c>
      <c r="B183" s="71" t="s">
        <v>974</v>
      </c>
      <c r="C183" s="72" t="s">
        <v>764</v>
      </c>
      <c r="D183" s="73" t="s">
        <v>13</v>
      </c>
      <c r="E183" s="51" t="s">
        <v>985</v>
      </c>
      <c r="F183" s="36">
        <v>8.77</v>
      </c>
      <c r="G183" s="78"/>
      <c r="H183" s="36">
        <v>100</v>
      </c>
      <c r="I183" s="36"/>
      <c r="J183" s="86" t="str">
        <f t="shared" si="96"/>
        <v>SVG</v>
      </c>
      <c r="K183" s="86" t="str">
        <f t="shared" si="96"/>
        <v xml:space="preserve"> </v>
      </c>
      <c r="L183" s="86" t="str">
        <f t="shared" si="93"/>
        <v xml:space="preserve"> </v>
      </c>
      <c r="M183" s="87"/>
      <c r="N183" s="77" t="s">
        <v>94</v>
      </c>
      <c r="O183" s="45">
        <f t="shared" si="95"/>
        <v>50</v>
      </c>
      <c r="P183" s="3"/>
    </row>
    <row r="184" spans="1:16" s="4" customFormat="1" ht="18" customHeight="1">
      <c r="A184" s="3">
        <v>175</v>
      </c>
      <c r="B184" s="71" t="s">
        <v>1565</v>
      </c>
      <c r="C184" s="72" t="s">
        <v>1566</v>
      </c>
      <c r="D184" s="73" t="s">
        <v>324</v>
      </c>
      <c r="E184" s="51" t="s">
        <v>985</v>
      </c>
      <c r="F184" s="36">
        <v>8.11</v>
      </c>
      <c r="G184" s="78"/>
      <c r="H184" s="36">
        <v>75</v>
      </c>
      <c r="I184" s="36"/>
      <c r="J184" s="86" t="str">
        <f t="shared" si="96"/>
        <v>SVK</v>
      </c>
      <c r="K184" s="86" t="str">
        <f t="shared" si="96"/>
        <v xml:space="preserve"> </v>
      </c>
      <c r="L184" s="86" t="str">
        <f t="shared" si="93"/>
        <v xml:space="preserve"> </v>
      </c>
      <c r="M184" s="87"/>
      <c r="N184" s="77" t="s">
        <v>94</v>
      </c>
      <c r="O184" s="45">
        <f t="shared" si="95"/>
        <v>37.5</v>
      </c>
      <c r="P184" s="3"/>
    </row>
    <row r="185" spans="1:16" s="4" customFormat="1" ht="18" customHeight="1">
      <c r="A185" s="3">
        <v>176</v>
      </c>
      <c r="B185" s="71" t="s">
        <v>975</v>
      </c>
      <c r="C185" s="72" t="s">
        <v>976</v>
      </c>
      <c r="D185" s="73" t="s">
        <v>313</v>
      </c>
      <c r="E185" s="51" t="s">
        <v>985</v>
      </c>
      <c r="F185" s="36">
        <v>7.56</v>
      </c>
      <c r="G185" s="78"/>
      <c r="H185" s="36">
        <v>93</v>
      </c>
      <c r="I185" s="36"/>
      <c r="J185" s="86" t="str">
        <f t="shared" si="96"/>
        <v>SVK</v>
      </c>
      <c r="K185" s="86" t="str">
        <f t="shared" si="96"/>
        <v xml:space="preserve"> </v>
      </c>
      <c r="L185" s="86" t="str">
        <f t="shared" si="93"/>
        <v xml:space="preserve"> </v>
      </c>
      <c r="M185" s="134" t="s">
        <v>1590</v>
      </c>
      <c r="N185" s="77" t="s">
        <v>94</v>
      </c>
      <c r="O185" s="45">
        <f t="shared" si="95"/>
        <v>46.5</v>
      </c>
      <c r="P185" s="3"/>
    </row>
    <row r="186" spans="1:16" s="4" customFormat="1" ht="18" customHeight="1">
      <c r="A186" s="3">
        <v>177</v>
      </c>
      <c r="B186" s="71" t="s">
        <v>977</v>
      </c>
      <c r="C186" s="72" t="s">
        <v>978</v>
      </c>
      <c r="D186" s="73" t="s">
        <v>353</v>
      </c>
      <c r="E186" s="51" t="s">
        <v>985</v>
      </c>
      <c r="F186" s="36">
        <v>9.07</v>
      </c>
      <c r="G186" s="78"/>
      <c r="H186" s="36">
        <v>100</v>
      </c>
      <c r="I186" s="36"/>
      <c r="J186" s="86" t="str">
        <f t="shared" si="96"/>
        <v>SVXS</v>
      </c>
      <c r="K186" s="86" t="str">
        <f t="shared" si="96"/>
        <v xml:space="preserve"> </v>
      </c>
      <c r="L186" s="86" t="str">
        <f t="shared" si="93"/>
        <v xml:space="preserve"> </v>
      </c>
      <c r="M186" s="87"/>
      <c r="N186" s="77" t="s">
        <v>94</v>
      </c>
      <c r="O186" s="45">
        <f t="shared" si="95"/>
        <v>50</v>
      </c>
      <c r="P186" s="3"/>
    </row>
    <row r="187" spans="1:16" s="4" customFormat="1" ht="18" customHeight="1">
      <c r="A187" s="3">
        <v>178</v>
      </c>
      <c r="B187" s="71" t="s">
        <v>979</v>
      </c>
      <c r="C187" s="72" t="s">
        <v>500</v>
      </c>
      <c r="D187" s="73" t="s">
        <v>279</v>
      </c>
      <c r="E187" s="51" t="s">
        <v>985</v>
      </c>
      <c r="F187" s="78">
        <v>7.7</v>
      </c>
      <c r="G187" s="78"/>
      <c r="H187" s="36">
        <v>88</v>
      </c>
      <c r="I187" s="36"/>
      <c r="J187" s="86" t="str">
        <f t="shared" si="96"/>
        <v>SVK</v>
      </c>
      <c r="K187" s="86" t="str">
        <f t="shared" si="96"/>
        <v xml:space="preserve"> </v>
      </c>
      <c r="L187" s="86" t="str">
        <f t="shared" si="93"/>
        <v xml:space="preserve"> </v>
      </c>
      <c r="M187" s="134" t="s">
        <v>1590</v>
      </c>
      <c r="N187" s="77" t="s">
        <v>94</v>
      </c>
      <c r="O187" s="45">
        <f t="shared" si="95"/>
        <v>44</v>
      </c>
      <c r="P187" s="3"/>
    </row>
    <row r="188" spans="1:16" s="4" customFormat="1" ht="18" customHeight="1">
      <c r="A188" s="3">
        <v>179</v>
      </c>
      <c r="B188" s="71" t="s">
        <v>980</v>
      </c>
      <c r="C188" s="72" t="s">
        <v>416</v>
      </c>
      <c r="D188" s="73" t="s">
        <v>765</v>
      </c>
      <c r="E188" s="51" t="s">
        <v>985</v>
      </c>
      <c r="F188" s="36">
        <v>7.77</v>
      </c>
      <c r="G188" s="78"/>
      <c r="H188" s="36">
        <v>93</v>
      </c>
      <c r="I188" s="36"/>
      <c r="J188" s="86" t="str">
        <f t="shared" si="96"/>
        <v>SVK</v>
      </c>
      <c r="K188" s="86" t="str">
        <f t="shared" si="96"/>
        <v xml:space="preserve"> </v>
      </c>
      <c r="L188" s="86" t="str">
        <f t="shared" ref="L188:L195" si="97">IF(AND(J188="SVXS",K188="SVXS"),"SVXS",IF(AND(J188="SVG",K188="SVG"),"SVG",IF(AND(J188="SVK",K188="SVK"),"SVK",IF(AND(J188="SVXS",K188="SVG"),"SVG",IF(AND(J188="SVG",K188="SVXS"),"SVG",IF(AND(J188="SVG",K188="SVK"),"SVK",IF(AND(J188="SVK",K188="SVG"),"SVK"," ")))))))</f>
        <v xml:space="preserve"> </v>
      </c>
      <c r="M188" s="134" t="s">
        <v>1590</v>
      </c>
      <c r="N188" s="77" t="s">
        <v>94</v>
      </c>
      <c r="O188" s="45">
        <f t="shared" si="95"/>
        <v>46.5</v>
      </c>
      <c r="P188" s="3"/>
    </row>
    <row r="189" spans="1:16" s="4" customFormat="1" ht="18" customHeight="1">
      <c r="A189" s="3">
        <v>180</v>
      </c>
      <c r="B189" s="71" t="s">
        <v>1567</v>
      </c>
      <c r="C189" s="72" t="s">
        <v>981</v>
      </c>
      <c r="D189" s="73" t="s">
        <v>316</v>
      </c>
      <c r="E189" s="51" t="s">
        <v>985</v>
      </c>
      <c r="F189" s="36">
        <v>8.5399999999999991</v>
      </c>
      <c r="G189" s="78"/>
      <c r="H189" s="36">
        <v>100</v>
      </c>
      <c r="I189" s="36"/>
      <c r="J189" s="86" t="str">
        <f t="shared" si="96"/>
        <v>SVG</v>
      </c>
      <c r="K189" s="86" t="str">
        <f t="shared" si="96"/>
        <v xml:space="preserve"> </v>
      </c>
      <c r="L189" s="86" t="str">
        <f t="shared" si="97"/>
        <v xml:space="preserve"> </v>
      </c>
      <c r="M189" s="134" t="s">
        <v>1590</v>
      </c>
      <c r="N189" s="77" t="s">
        <v>94</v>
      </c>
      <c r="O189" s="45">
        <f t="shared" si="95"/>
        <v>50</v>
      </c>
      <c r="P189" s="43"/>
    </row>
    <row r="190" spans="1:16" s="4" customFormat="1" ht="18" customHeight="1">
      <c r="A190" s="3">
        <v>181</v>
      </c>
      <c r="B190" s="71" t="s">
        <v>982</v>
      </c>
      <c r="C190" s="72" t="s">
        <v>205</v>
      </c>
      <c r="D190" s="73" t="s">
        <v>314</v>
      </c>
      <c r="E190" s="51" t="s">
        <v>985</v>
      </c>
      <c r="F190" s="36">
        <v>8.09</v>
      </c>
      <c r="G190" s="78"/>
      <c r="H190" s="36">
        <v>96</v>
      </c>
      <c r="I190" s="36"/>
      <c r="J190" s="86" t="str">
        <f t="shared" si="96"/>
        <v>SVG</v>
      </c>
      <c r="K190" s="86" t="str">
        <f t="shared" si="96"/>
        <v xml:space="preserve"> </v>
      </c>
      <c r="L190" s="86" t="str">
        <f t="shared" si="97"/>
        <v xml:space="preserve"> </v>
      </c>
      <c r="M190" s="87"/>
      <c r="N190" s="77" t="s">
        <v>94</v>
      </c>
      <c r="O190" s="45">
        <f t="shared" si="95"/>
        <v>48</v>
      </c>
      <c r="P190" s="43"/>
    </row>
    <row r="191" spans="1:16" s="4" customFormat="1" ht="18" customHeight="1">
      <c r="A191" s="3">
        <v>182</v>
      </c>
      <c r="B191" s="71" t="s">
        <v>1570</v>
      </c>
      <c r="C191" s="72" t="s">
        <v>1489</v>
      </c>
      <c r="D191" s="73" t="s">
        <v>354</v>
      </c>
      <c r="E191" s="51" t="s">
        <v>985</v>
      </c>
      <c r="F191" s="78">
        <v>7.1</v>
      </c>
      <c r="G191" s="78"/>
      <c r="H191" s="36">
        <v>77</v>
      </c>
      <c r="I191" s="36"/>
      <c r="J191" s="86" t="str">
        <f t="shared" si="96"/>
        <v>SVK</v>
      </c>
      <c r="K191" s="86" t="str">
        <f t="shared" si="96"/>
        <v xml:space="preserve"> </v>
      </c>
      <c r="L191" s="86" t="str">
        <f t="shared" si="97"/>
        <v xml:space="preserve"> </v>
      </c>
      <c r="M191" s="134" t="s">
        <v>1590</v>
      </c>
      <c r="N191" s="77" t="s">
        <v>94</v>
      </c>
      <c r="O191" s="45">
        <f t="shared" si="95"/>
        <v>38.5</v>
      </c>
      <c r="P191" s="43"/>
    </row>
    <row r="192" spans="1:16" s="4" customFormat="1" ht="18" customHeight="1">
      <c r="A192" s="3">
        <v>183</v>
      </c>
      <c r="B192" s="71" t="s">
        <v>1571</v>
      </c>
      <c r="C192" s="72" t="s">
        <v>1572</v>
      </c>
      <c r="D192" s="73" t="s">
        <v>282</v>
      </c>
      <c r="E192" s="51" t="s">
        <v>985</v>
      </c>
      <c r="F192" s="36">
        <v>7.95</v>
      </c>
      <c r="G192" s="78"/>
      <c r="H192" s="36">
        <v>90</v>
      </c>
      <c r="I192" s="36"/>
      <c r="J192" s="86" t="str">
        <f t="shared" si="96"/>
        <v>SVK</v>
      </c>
      <c r="K192" s="86" t="str">
        <f t="shared" si="96"/>
        <v xml:space="preserve"> </v>
      </c>
      <c r="L192" s="86" t="str">
        <f t="shared" si="97"/>
        <v xml:space="preserve"> </v>
      </c>
      <c r="M192" s="134" t="s">
        <v>1590</v>
      </c>
      <c r="N192" s="77" t="s">
        <v>94</v>
      </c>
      <c r="O192" s="45">
        <f t="shared" si="95"/>
        <v>45</v>
      </c>
      <c r="P192" s="43"/>
    </row>
    <row r="193" spans="1:17" s="4" customFormat="1" ht="18" customHeight="1">
      <c r="A193" s="3">
        <v>184</v>
      </c>
      <c r="B193" s="71" t="s">
        <v>983</v>
      </c>
      <c r="C193" s="72" t="s">
        <v>984</v>
      </c>
      <c r="D193" s="73" t="s">
        <v>251</v>
      </c>
      <c r="E193" s="51" t="s">
        <v>985</v>
      </c>
      <c r="F193" s="36">
        <v>9.16</v>
      </c>
      <c r="G193" s="78"/>
      <c r="H193" s="36">
        <v>100</v>
      </c>
      <c r="I193" s="36"/>
      <c r="J193" s="86" t="str">
        <f t="shared" si="96"/>
        <v>SVXS</v>
      </c>
      <c r="K193" s="86" t="str">
        <f t="shared" si="96"/>
        <v xml:space="preserve"> </v>
      </c>
      <c r="L193" s="86" t="str">
        <f t="shared" si="97"/>
        <v xml:space="preserve"> </v>
      </c>
      <c r="M193" s="87"/>
      <c r="N193" s="77" t="s">
        <v>94</v>
      </c>
      <c r="O193" s="45">
        <f t="shared" si="95"/>
        <v>50</v>
      </c>
      <c r="P193" s="43"/>
    </row>
    <row r="194" spans="1:17" s="4" customFormat="1" ht="18" customHeight="1">
      <c r="A194" s="3">
        <v>185</v>
      </c>
      <c r="B194" s="71" t="s">
        <v>986</v>
      </c>
      <c r="C194" s="72" t="s">
        <v>384</v>
      </c>
      <c r="D194" s="73" t="s">
        <v>155</v>
      </c>
      <c r="E194" s="51" t="s">
        <v>988</v>
      </c>
      <c r="F194" s="78">
        <v>8.0299999999999994</v>
      </c>
      <c r="G194" s="78"/>
      <c r="H194" s="36">
        <v>80</v>
      </c>
      <c r="I194" s="36"/>
      <c r="J194" s="86" t="str">
        <f t="shared" si="96"/>
        <v>SVG</v>
      </c>
      <c r="K194" s="86" t="str">
        <f t="shared" si="96"/>
        <v xml:space="preserve"> </v>
      </c>
      <c r="L194" s="86" t="str">
        <f t="shared" si="97"/>
        <v xml:space="preserve"> </v>
      </c>
      <c r="M194" s="134" t="s">
        <v>1590</v>
      </c>
      <c r="N194" s="77" t="s">
        <v>94</v>
      </c>
      <c r="O194" s="45">
        <f t="shared" si="95"/>
        <v>40</v>
      </c>
      <c r="P194" s="48"/>
    </row>
    <row r="195" spans="1:17" s="4" customFormat="1" ht="18" customHeight="1">
      <c r="A195" s="3">
        <v>186</v>
      </c>
      <c r="B195" s="71" t="s">
        <v>1573</v>
      </c>
      <c r="C195" s="72" t="s">
        <v>65</v>
      </c>
      <c r="D195" s="73" t="s">
        <v>375</v>
      </c>
      <c r="E195" s="51" t="s">
        <v>988</v>
      </c>
      <c r="F195" s="78">
        <v>7.12</v>
      </c>
      <c r="G195" s="78"/>
      <c r="H195" s="36">
        <v>72</v>
      </c>
      <c r="I195" s="36"/>
      <c r="J195" s="86" t="str">
        <f t="shared" si="96"/>
        <v>SVK</v>
      </c>
      <c r="K195" s="86" t="str">
        <f t="shared" si="96"/>
        <v xml:space="preserve"> </v>
      </c>
      <c r="L195" s="86" t="str">
        <f t="shared" si="97"/>
        <v xml:space="preserve"> </v>
      </c>
      <c r="M195" s="87"/>
      <c r="N195" s="77" t="s">
        <v>94</v>
      </c>
      <c r="O195" s="45">
        <f t="shared" si="95"/>
        <v>36</v>
      </c>
      <c r="P195" s="48"/>
    </row>
    <row r="196" spans="1:17" s="4" customFormat="1" ht="18" customHeight="1">
      <c r="A196" s="3">
        <v>187</v>
      </c>
      <c r="B196" s="71" t="s">
        <v>992</v>
      </c>
      <c r="C196" s="72" t="s">
        <v>467</v>
      </c>
      <c r="D196" s="73" t="s">
        <v>73</v>
      </c>
      <c r="E196" s="51" t="s">
        <v>999</v>
      </c>
      <c r="F196" s="78">
        <v>7.99</v>
      </c>
      <c r="G196" s="78"/>
      <c r="H196" s="36">
        <v>76</v>
      </c>
      <c r="I196" s="36"/>
      <c r="J196" s="86" t="str">
        <f t="shared" ref="J196:K202" si="98">IF(AND(F196&gt;=9,H196&gt;=90),"SVXS",IF(AND(F196&gt;=8,H196&gt;=80),"SVG",IF(AND(F196&gt;=7,H196&gt;=70),"SVK"," ")))</f>
        <v>SVK</v>
      </c>
      <c r="K196" s="86" t="str">
        <f t="shared" si="98"/>
        <v xml:space="preserve"> </v>
      </c>
      <c r="L196" s="86" t="str">
        <f t="shared" ref="L196:L202" si="99">IF(AND(J196="SVXS",K196="SVXS"),"SVXS",IF(AND(J196="SVG",K196="SVG"),"SVG",IF(AND(J196="SVK",K196="SVK"),"SVK",IF(AND(J196="SVXS",K196="SVG"),"SVG",IF(AND(J196="SVG",K196="SVXS"),"SVG",IF(AND(J196="SVG",K196="SVK"),"SVK",IF(AND(J196="SVK",K196="SVG"),"SVK"," ")))))))</f>
        <v xml:space="preserve"> </v>
      </c>
      <c r="M196" s="87"/>
      <c r="N196" s="100"/>
      <c r="O196" s="45">
        <f t="shared" ref="O196:O202" si="100">SUM(H196:I196)/2</f>
        <v>38</v>
      </c>
      <c r="P196" s="43"/>
    </row>
    <row r="197" spans="1:17" s="4" customFormat="1" ht="18" customHeight="1">
      <c r="A197" s="3">
        <v>188</v>
      </c>
      <c r="B197" s="71" t="s">
        <v>993</v>
      </c>
      <c r="C197" s="72" t="s">
        <v>762</v>
      </c>
      <c r="D197" s="73" t="s">
        <v>275</v>
      </c>
      <c r="E197" s="51" t="s">
        <v>999</v>
      </c>
      <c r="F197" s="78">
        <v>7.76</v>
      </c>
      <c r="G197" s="78"/>
      <c r="H197" s="36">
        <v>76</v>
      </c>
      <c r="I197" s="36"/>
      <c r="J197" s="86" t="str">
        <f t="shared" si="98"/>
        <v>SVK</v>
      </c>
      <c r="K197" s="86" t="str">
        <f t="shared" si="98"/>
        <v xml:space="preserve"> </v>
      </c>
      <c r="L197" s="86" t="str">
        <f t="shared" si="99"/>
        <v xml:space="preserve"> </v>
      </c>
      <c r="M197" s="87"/>
      <c r="N197" s="100" t="s">
        <v>94</v>
      </c>
      <c r="O197" s="45">
        <f t="shared" si="100"/>
        <v>38</v>
      </c>
      <c r="P197" s="43"/>
    </row>
    <row r="198" spans="1:17" s="4" customFormat="1" ht="18" customHeight="1">
      <c r="A198" s="3">
        <v>189</v>
      </c>
      <c r="B198" s="71" t="s">
        <v>1575</v>
      </c>
      <c r="C198" s="72" t="s">
        <v>763</v>
      </c>
      <c r="D198" s="73" t="s">
        <v>185</v>
      </c>
      <c r="E198" s="51" t="s">
        <v>999</v>
      </c>
      <c r="F198" s="78">
        <v>7.27</v>
      </c>
      <c r="G198" s="78"/>
      <c r="H198" s="36">
        <v>72</v>
      </c>
      <c r="I198" s="36"/>
      <c r="J198" s="86" t="str">
        <f t="shared" si="98"/>
        <v>SVK</v>
      </c>
      <c r="K198" s="86" t="str">
        <f t="shared" si="98"/>
        <v xml:space="preserve"> </v>
      </c>
      <c r="L198" s="86" t="str">
        <f t="shared" si="99"/>
        <v xml:space="preserve"> </v>
      </c>
      <c r="M198" s="87"/>
      <c r="N198" s="100" t="s">
        <v>94</v>
      </c>
      <c r="O198" s="45">
        <f t="shared" si="100"/>
        <v>36</v>
      </c>
      <c r="P198" s="3"/>
    </row>
    <row r="199" spans="1:17" s="4" customFormat="1" ht="18" customHeight="1">
      <c r="A199" s="3">
        <v>190</v>
      </c>
      <c r="B199" s="71" t="s">
        <v>1576</v>
      </c>
      <c r="C199" s="72" t="s">
        <v>1577</v>
      </c>
      <c r="D199" s="73" t="s">
        <v>375</v>
      </c>
      <c r="E199" s="51" t="s">
        <v>999</v>
      </c>
      <c r="F199" s="78">
        <v>7.61</v>
      </c>
      <c r="G199" s="78"/>
      <c r="H199" s="36">
        <v>76</v>
      </c>
      <c r="I199" s="36"/>
      <c r="J199" s="86" t="str">
        <f t="shared" si="98"/>
        <v>SVK</v>
      </c>
      <c r="K199" s="86" t="str">
        <f t="shared" si="98"/>
        <v xml:space="preserve"> </v>
      </c>
      <c r="L199" s="86" t="str">
        <f t="shared" si="99"/>
        <v xml:space="preserve"> </v>
      </c>
      <c r="M199" s="87"/>
      <c r="N199" s="100" t="s">
        <v>94</v>
      </c>
      <c r="O199" s="45">
        <f t="shared" si="100"/>
        <v>38</v>
      </c>
      <c r="P199" s="3"/>
    </row>
    <row r="200" spans="1:17" s="4" customFormat="1" ht="18" customHeight="1">
      <c r="A200" s="3">
        <v>191</v>
      </c>
      <c r="B200" s="71" t="s">
        <v>1578</v>
      </c>
      <c r="C200" s="72" t="s">
        <v>1579</v>
      </c>
      <c r="D200" s="73" t="s">
        <v>388</v>
      </c>
      <c r="E200" s="51" t="s">
        <v>999</v>
      </c>
      <c r="F200" s="78">
        <v>8.2100000000000009</v>
      </c>
      <c r="G200" s="78"/>
      <c r="H200" s="36">
        <v>76</v>
      </c>
      <c r="I200" s="36"/>
      <c r="J200" s="86" t="str">
        <f t="shared" si="98"/>
        <v>SVK</v>
      </c>
      <c r="K200" s="86" t="str">
        <f t="shared" si="98"/>
        <v xml:space="preserve"> </v>
      </c>
      <c r="L200" s="86" t="str">
        <f t="shared" si="99"/>
        <v xml:space="preserve"> </v>
      </c>
      <c r="M200" s="87"/>
      <c r="N200" s="100" t="s">
        <v>94</v>
      </c>
      <c r="O200" s="45">
        <f t="shared" si="100"/>
        <v>38</v>
      </c>
      <c r="P200" s="3"/>
    </row>
    <row r="201" spans="1:17" s="4" customFormat="1" ht="18" customHeight="1">
      <c r="A201" s="3">
        <v>192</v>
      </c>
      <c r="B201" s="71" t="s">
        <v>995</v>
      </c>
      <c r="C201" s="72" t="s">
        <v>996</v>
      </c>
      <c r="D201" s="73" t="s">
        <v>391</v>
      </c>
      <c r="E201" s="51" t="s">
        <v>999</v>
      </c>
      <c r="F201" s="78">
        <v>7.96</v>
      </c>
      <c r="G201" s="78"/>
      <c r="H201" s="36">
        <v>72</v>
      </c>
      <c r="I201" s="36"/>
      <c r="J201" s="86" t="str">
        <f t="shared" si="98"/>
        <v>SVK</v>
      </c>
      <c r="K201" s="86" t="str">
        <f t="shared" si="98"/>
        <v xml:space="preserve"> </v>
      </c>
      <c r="L201" s="86" t="str">
        <f t="shared" si="99"/>
        <v xml:space="preserve"> </v>
      </c>
      <c r="M201" s="87"/>
      <c r="N201" s="100" t="s">
        <v>94</v>
      </c>
      <c r="O201" s="45">
        <f t="shared" si="100"/>
        <v>36</v>
      </c>
      <c r="P201" s="3"/>
    </row>
    <row r="202" spans="1:17" s="4" customFormat="1" ht="18" customHeight="1">
      <c r="A202" s="3">
        <v>193</v>
      </c>
      <c r="B202" s="71" t="s">
        <v>997</v>
      </c>
      <c r="C202" s="72" t="s">
        <v>38</v>
      </c>
      <c r="D202" s="73" t="s">
        <v>397</v>
      </c>
      <c r="E202" s="51" t="s">
        <v>999</v>
      </c>
      <c r="F202" s="78">
        <v>8.09</v>
      </c>
      <c r="G202" s="78"/>
      <c r="H202" s="36">
        <v>73</v>
      </c>
      <c r="I202" s="36"/>
      <c r="J202" s="86" t="str">
        <f t="shared" si="98"/>
        <v>SVK</v>
      </c>
      <c r="K202" s="86" t="str">
        <f t="shared" si="98"/>
        <v xml:space="preserve"> </v>
      </c>
      <c r="L202" s="86" t="str">
        <f t="shared" si="99"/>
        <v xml:space="preserve"> </v>
      </c>
      <c r="M202" s="87"/>
      <c r="N202" s="100"/>
      <c r="O202" s="45">
        <f t="shared" si="100"/>
        <v>36.5</v>
      </c>
      <c r="P202" s="3"/>
    </row>
    <row r="203" spans="1:17" s="4" customFormat="1" ht="18" customHeight="1">
      <c r="A203" s="3">
        <v>194</v>
      </c>
      <c r="B203" s="71" t="s">
        <v>1412</v>
      </c>
      <c r="C203" s="72" t="s">
        <v>453</v>
      </c>
      <c r="D203" s="73" t="s">
        <v>111</v>
      </c>
      <c r="E203" s="51" t="s">
        <v>773</v>
      </c>
      <c r="F203" s="36">
        <v>7.25</v>
      </c>
      <c r="G203" s="78"/>
      <c r="H203" s="36">
        <v>71</v>
      </c>
      <c r="I203" s="36"/>
      <c r="J203" s="106" t="str">
        <f t="shared" ref="J203:J212" si="101">IF(AND(F203&gt;=9,H203&gt;=90),"SVXS",IF(AND(F203&gt;=8,H203&gt;=80),"SVG",IF(AND(F203&gt;=7,H203&gt;=70),"SVK"," ")))</f>
        <v>SVK</v>
      </c>
      <c r="K203" s="86" t="str">
        <f t="shared" ref="K203:K212" si="102">IF(AND(G203&gt;=9,I203&gt;=90),"SVXS",IF(AND(G203&gt;=8,I203&gt;=80),"SVG",IF(AND(G203&gt;=7,I203&gt;=70),"SVK"," ")))</f>
        <v xml:space="preserve"> </v>
      </c>
      <c r="L203" s="86" t="str">
        <f t="shared" ref="L203:L212" si="103">IF(AND(J203="SVXS",K203="SVXS"),"SVXS",IF(AND(J203="SVG",K203="SVG"),"SVG",IF(AND(J203="SVK",K203="SVK"),"SVK",IF(AND(J203="SVXS",K203="SVG"),"SVG",IF(AND(J203="SVG",K203="SVXS"),"SVG",IF(AND(J203="SVG",K203="SVK"),"SVK",IF(AND(J203="SVK",K203="SVG"),"SVK"," ")))))))</f>
        <v xml:space="preserve"> </v>
      </c>
      <c r="M203" s="59" t="s">
        <v>1582</v>
      </c>
      <c r="N203" s="133"/>
      <c r="O203" s="45">
        <f t="shared" ref="O203:O212" si="104">SUM(H203:I203)/2</f>
        <v>35.5</v>
      </c>
      <c r="P203" s="43"/>
    </row>
    <row r="204" spans="1:17" s="4" customFormat="1" ht="18" customHeight="1">
      <c r="A204" s="3">
        <v>195</v>
      </c>
      <c r="B204" s="71" t="s">
        <v>1414</v>
      </c>
      <c r="C204" s="72" t="s">
        <v>146</v>
      </c>
      <c r="D204" s="73" t="s">
        <v>103</v>
      </c>
      <c r="E204" s="51" t="s">
        <v>775</v>
      </c>
      <c r="F204" s="36">
        <v>7.08</v>
      </c>
      <c r="G204" s="78"/>
      <c r="H204" s="36">
        <v>80</v>
      </c>
      <c r="I204" s="36"/>
      <c r="J204" s="106" t="str">
        <f t="shared" si="101"/>
        <v>SVK</v>
      </c>
      <c r="K204" s="86" t="str">
        <f t="shared" si="102"/>
        <v xml:space="preserve"> </v>
      </c>
      <c r="L204" s="86" t="str">
        <f t="shared" si="103"/>
        <v xml:space="preserve"> </v>
      </c>
      <c r="M204" s="59" t="s">
        <v>1582</v>
      </c>
      <c r="N204" s="133"/>
      <c r="O204" s="45">
        <f t="shared" si="104"/>
        <v>40</v>
      </c>
      <c r="P204" s="43"/>
    </row>
    <row r="205" spans="1:17" s="4" customFormat="1" ht="18" customHeight="1">
      <c r="A205" s="3">
        <v>196</v>
      </c>
      <c r="B205" s="71" t="s">
        <v>774</v>
      </c>
      <c r="C205" s="72" t="s">
        <v>97</v>
      </c>
      <c r="D205" s="73" t="s">
        <v>461</v>
      </c>
      <c r="E205" s="51" t="s">
        <v>775</v>
      </c>
      <c r="F205" s="36">
        <v>7.72</v>
      </c>
      <c r="G205" s="78"/>
      <c r="H205" s="36">
        <v>77</v>
      </c>
      <c r="I205" s="36"/>
      <c r="J205" s="106" t="str">
        <f t="shared" si="101"/>
        <v>SVK</v>
      </c>
      <c r="K205" s="86" t="str">
        <f t="shared" si="102"/>
        <v xml:space="preserve"> </v>
      </c>
      <c r="L205" s="86" t="str">
        <f t="shared" si="103"/>
        <v xml:space="preserve"> </v>
      </c>
      <c r="M205" s="59" t="s">
        <v>1582</v>
      </c>
      <c r="N205" s="133"/>
      <c r="O205" s="45">
        <f t="shared" si="104"/>
        <v>38.5</v>
      </c>
      <c r="P205" s="43"/>
    </row>
    <row r="206" spans="1:17" s="4" customFormat="1" ht="18" customHeight="1">
      <c r="A206" s="3">
        <v>197</v>
      </c>
      <c r="B206" s="71" t="s">
        <v>1419</v>
      </c>
      <c r="C206" s="72" t="s">
        <v>31</v>
      </c>
      <c r="D206" s="73" t="s">
        <v>355</v>
      </c>
      <c r="E206" s="51" t="s">
        <v>777</v>
      </c>
      <c r="F206" s="36">
        <v>7.54</v>
      </c>
      <c r="G206" s="78"/>
      <c r="H206" s="36">
        <v>90</v>
      </c>
      <c r="I206" s="36"/>
      <c r="J206" s="106" t="str">
        <f t="shared" si="101"/>
        <v>SVK</v>
      </c>
      <c r="K206" s="86" t="str">
        <f t="shared" si="102"/>
        <v xml:space="preserve"> </v>
      </c>
      <c r="L206" s="86" t="str">
        <f t="shared" si="103"/>
        <v xml:space="preserve"> </v>
      </c>
      <c r="M206" s="59" t="s">
        <v>1582</v>
      </c>
      <c r="N206" s="133"/>
      <c r="O206" s="45">
        <f t="shared" si="104"/>
        <v>45</v>
      </c>
      <c r="P206" s="43"/>
    </row>
    <row r="207" spans="1:17" s="4" customFormat="1" ht="18" customHeight="1">
      <c r="A207" s="3">
        <v>198</v>
      </c>
      <c r="B207" s="71" t="s">
        <v>1427</v>
      </c>
      <c r="C207" s="72" t="s">
        <v>99</v>
      </c>
      <c r="D207" s="73" t="s">
        <v>107</v>
      </c>
      <c r="E207" s="51" t="s">
        <v>786</v>
      </c>
      <c r="F207" s="36">
        <v>7.55</v>
      </c>
      <c r="G207" s="78"/>
      <c r="H207" s="36">
        <v>100</v>
      </c>
      <c r="I207" s="36"/>
      <c r="J207" s="106" t="str">
        <f t="shared" si="101"/>
        <v>SVK</v>
      </c>
      <c r="K207" s="86" t="str">
        <f t="shared" si="102"/>
        <v xml:space="preserve"> </v>
      </c>
      <c r="L207" s="86" t="str">
        <f t="shared" si="103"/>
        <v xml:space="preserve"> </v>
      </c>
      <c r="M207" s="59" t="s">
        <v>1582</v>
      </c>
      <c r="N207" s="132"/>
      <c r="O207" s="45">
        <f t="shared" si="104"/>
        <v>50</v>
      </c>
      <c r="P207" s="43"/>
    </row>
    <row r="208" spans="1:17" s="4" customFormat="1" ht="18" customHeight="1">
      <c r="A208" s="3">
        <v>199</v>
      </c>
      <c r="B208" s="81" t="s">
        <v>787</v>
      </c>
      <c r="C208" s="104" t="s">
        <v>108</v>
      </c>
      <c r="D208" s="105" t="s">
        <v>150</v>
      </c>
      <c r="E208" s="51" t="s">
        <v>788</v>
      </c>
      <c r="F208" s="36">
        <v>8.34</v>
      </c>
      <c r="G208" s="78"/>
      <c r="H208" s="36">
        <v>100</v>
      </c>
      <c r="I208" s="36"/>
      <c r="J208" s="106" t="str">
        <f t="shared" si="101"/>
        <v>SVG</v>
      </c>
      <c r="K208" s="86" t="str">
        <f t="shared" si="102"/>
        <v xml:space="preserve"> </v>
      </c>
      <c r="L208" s="86" t="str">
        <f t="shared" si="103"/>
        <v xml:space="preserve"> </v>
      </c>
      <c r="M208" s="59" t="s">
        <v>1582</v>
      </c>
      <c r="N208" s="11"/>
      <c r="O208" s="45">
        <f t="shared" si="104"/>
        <v>50</v>
      </c>
      <c r="P208" s="49"/>
      <c r="Q208" s="85" t="s">
        <v>1586</v>
      </c>
    </row>
    <row r="209" spans="1:17" s="4" customFormat="1" ht="18" customHeight="1">
      <c r="A209" s="3">
        <v>200</v>
      </c>
      <c r="B209" s="71" t="s">
        <v>789</v>
      </c>
      <c r="C209" s="72" t="s">
        <v>790</v>
      </c>
      <c r="D209" s="73" t="s">
        <v>336</v>
      </c>
      <c r="E209" s="51" t="s">
        <v>791</v>
      </c>
      <c r="F209" s="78">
        <v>7.46</v>
      </c>
      <c r="G209" s="78"/>
      <c r="H209" s="36">
        <v>85</v>
      </c>
      <c r="I209" s="36"/>
      <c r="J209" s="106" t="str">
        <f t="shared" si="101"/>
        <v>SVK</v>
      </c>
      <c r="K209" s="86" t="str">
        <f t="shared" si="102"/>
        <v xml:space="preserve"> </v>
      </c>
      <c r="L209" s="86" t="str">
        <f t="shared" si="103"/>
        <v xml:space="preserve"> </v>
      </c>
      <c r="M209" s="59" t="s">
        <v>1582</v>
      </c>
      <c r="N209" s="133"/>
      <c r="O209" s="45">
        <f t="shared" si="104"/>
        <v>42.5</v>
      </c>
      <c r="P209" s="3"/>
    </row>
    <row r="210" spans="1:17" s="4" customFormat="1" ht="18" customHeight="1">
      <c r="A210" s="3">
        <v>201</v>
      </c>
      <c r="B210" s="71" t="s">
        <v>1437</v>
      </c>
      <c r="C210" s="72" t="s">
        <v>384</v>
      </c>
      <c r="D210" s="73" t="s">
        <v>13</v>
      </c>
      <c r="E210" s="51" t="s">
        <v>791</v>
      </c>
      <c r="F210" s="78">
        <v>7.2</v>
      </c>
      <c r="G210" s="78"/>
      <c r="H210" s="36">
        <v>100</v>
      </c>
      <c r="I210" s="36"/>
      <c r="J210" s="106" t="str">
        <f t="shared" si="101"/>
        <v>SVK</v>
      </c>
      <c r="K210" s="86" t="str">
        <f t="shared" si="102"/>
        <v xml:space="preserve"> </v>
      </c>
      <c r="L210" s="86" t="str">
        <f t="shared" si="103"/>
        <v xml:space="preserve"> </v>
      </c>
      <c r="M210" s="59" t="s">
        <v>1582</v>
      </c>
      <c r="N210" s="77" t="s">
        <v>94</v>
      </c>
      <c r="O210" s="45">
        <f t="shared" si="104"/>
        <v>50</v>
      </c>
      <c r="P210" s="43"/>
    </row>
    <row r="211" spans="1:17" s="4" customFormat="1" ht="18" customHeight="1">
      <c r="A211" s="3">
        <v>202</v>
      </c>
      <c r="B211" s="71" t="s">
        <v>1438</v>
      </c>
      <c r="C211" s="72" t="s">
        <v>312</v>
      </c>
      <c r="D211" s="73" t="s">
        <v>110</v>
      </c>
      <c r="E211" s="51" t="s">
        <v>791</v>
      </c>
      <c r="F211" s="78">
        <v>7</v>
      </c>
      <c r="G211" s="78"/>
      <c r="H211" s="36">
        <v>80</v>
      </c>
      <c r="I211" s="36"/>
      <c r="J211" s="106" t="str">
        <f t="shared" si="101"/>
        <v>SVK</v>
      </c>
      <c r="K211" s="86" t="str">
        <f t="shared" si="102"/>
        <v xml:space="preserve"> </v>
      </c>
      <c r="L211" s="86" t="str">
        <f t="shared" si="103"/>
        <v xml:space="preserve"> </v>
      </c>
      <c r="M211" s="59" t="s">
        <v>1582</v>
      </c>
      <c r="N211" s="133"/>
      <c r="O211" s="45">
        <f t="shared" si="104"/>
        <v>40</v>
      </c>
      <c r="P211" s="43"/>
    </row>
    <row r="212" spans="1:17" s="4" customFormat="1" ht="18" customHeight="1">
      <c r="A212" s="3">
        <v>203</v>
      </c>
      <c r="B212" s="71" t="s">
        <v>1439</v>
      </c>
      <c r="C212" s="72" t="s">
        <v>1440</v>
      </c>
      <c r="D212" s="73" t="s">
        <v>319</v>
      </c>
      <c r="E212" s="51" t="s">
        <v>791</v>
      </c>
      <c r="F212" s="78">
        <v>7.18</v>
      </c>
      <c r="G212" s="78"/>
      <c r="H212" s="36">
        <v>87</v>
      </c>
      <c r="I212" s="36"/>
      <c r="J212" s="106" t="str">
        <f t="shared" si="101"/>
        <v>SVK</v>
      </c>
      <c r="K212" s="86" t="str">
        <f t="shared" si="102"/>
        <v xml:space="preserve"> </v>
      </c>
      <c r="L212" s="86" t="str">
        <f t="shared" si="103"/>
        <v xml:space="preserve"> </v>
      </c>
      <c r="M212" s="59" t="s">
        <v>1582</v>
      </c>
      <c r="N212" s="133"/>
      <c r="O212" s="45">
        <f t="shared" si="104"/>
        <v>43.5</v>
      </c>
      <c r="P212" s="3"/>
    </row>
    <row r="213" spans="1:17" s="4" customFormat="1" ht="18" customHeight="1">
      <c r="A213" s="3">
        <v>204</v>
      </c>
      <c r="B213" s="71" t="s">
        <v>1443</v>
      </c>
      <c r="C213" s="72" t="s">
        <v>373</v>
      </c>
      <c r="D213" s="73" t="s">
        <v>405</v>
      </c>
      <c r="E213" s="51" t="s">
        <v>796</v>
      </c>
      <c r="F213" s="78">
        <v>7.2</v>
      </c>
      <c r="G213" s="78"/>
      <c r="H213" s="36">
        <v>73</v>
      </c>
      <c r="I213" s="36"/>
      <c r="J213" s="106" t="str">
        <f t="shared" ref="J213:K215" si="105">IF(AND(F213&gt;=9,H213&gt;=90),"SVXS",IF(AND(F213&gt;=8,H213&gt;=80),"SVG",IF(AND(F213&gt;=7,H213&gt;=70),"SVK"," ")))</f>
        <v>SVK</v>
      </c>
      <c r="K213" s="86" t="str">
        <f t="shared" si="105"/>
        <v xml:space="preserve"> </v>
      </c>
      <c r="L213" s="86" t="str">
        <f t="shared" ref="L213:L216" si="106">IF(AND(J213="SVXS",K213="SVXS"),"SVXS",IF(AND(J213="SVG",K213="SVG"),"SVG",IF(AND(J213="SVK",K213="SVK"),"SVK",IF(AND(J213="SVXS",K213="SVG"),"SVG",IF(AND(J213="SVG",K213="SVXS"),"SVG",IF(AND(J213="SVG",K213="SVK"),"SVK",IF(AND(J213="SVK",K213="SVG"),"SVK"," ")))))))</f>
        <v xml:space="preserve"> </v>
      </c>
      <c r="M213" s="59" t="s">
        <v>1582</v>
      </c>
      <c r="N213" s="13"/>
      <c r="O213" s="45">
        <f t="shared" ref="O213:O215" si="107">SUM(H213:I213)/2</f>
        <v>36.5</v>
      </c>
      <c r="P213" s="43"/>
    </row>
    <row r="214" spans="1:17" s="4" customFormat="1" ht="18" customHeight="1">
      <c r="A214" s="3">
        <v>205</v>
      </c>
      <c r="B214" s="71" t="s">
        <v>1444</v>
      </c>
      <c r="C214" s="72" t="s">
        <v>798</v>
      </c>
      <c r="D214" s="73" t="s">
        <v>268</v>
      </c>
      <c r="E214" s="51" t="s">
        <v>800</v>
      </c>
      <c r="F214" s="36">
        <v>7.03</v>
      </c>
      <c r="G214" s="78"/>
      <c r="H214" s="36">
        <v>85</v>
      </c>
      <c r="I214" s="36"/>
      <c r="J214" s="106" t="str">
        <f t="shared" si="105"/>
        <v>SVK</v>
      </c>
      <c r="K214" s="86" t="str">
        <f t="shared" si="105"/>
        <v xml:space="preserve"> </v>
      </c>
      <c r="L214" s="86" t="str">
        <f t="shared" si="106"/>
        <v xml:space="preserve"> </v>
      </c>
      <c r="M214" s="59" t="s">
        <v>1582</v>
      </c>
      <c r="N214" s="133"/>
      <c r="O214" s="45">
        <f t="shared" si="107"/>
        <v>42.5</v>
      </c>
      <c r="P214" s="43"/>
    </row>
    <row r="215" spans="1:17" s="4" customFormat="1" ht="18" customHeight="1">
      <c r="A215" s="3">
        <v>206</v>
      </c>
      <c r="B215" s="71" t="s">
        <v>1445</v>
      </c>
      <c r="C215" s="72" t="s">
        <v>1446</v>
      </c>
      <c r="D215" s="73" t="s">
        <v>225</v>
      </c>
      <c r="E215" s="51" t="s">
        <v>800</v>
      </c>
      <c r="F215" s="36">
        <v>7.36</v>
      </c>
      <c r="G215" s="78"/>
      <c r="H215" s="36">
        <v>71</v>
      </c>
      <c r="I215" s="36"/>
      <c r="J215" s="106" t="str">
        <f t="shared" si="105"/>
        <v>SVK</v>
      </c>
      <c r="K215" s="86" t="str">
        <f t="shared" si="105"/>
        <v xml:space="preserve"> </v>
      </c>
      <c r="L215" s="86" t="str">
        <f t="shared" si="106"/>
        <v xml:space="preserve"> </v>
      </c>
      <c r="M215" s="59" t="s">
        <v>1582</v>
      </c>
      <c r="N215" s="133"/>
      <c r="O215" s="45">
        <f t="shared" si="107"/>
        <v>35.5</v>
      </c>
      <c r="P215" s="43"/>
    </row>
    <row r="216" spans="1:17" s="4" customFormat="1" ht="18" customHeight="1">
      <c r="A216" s="3">
        <v>207</v>
      </c>
      <c r="B216" s="81" t="s">
        <v>1447</v>
      </c>
      <c r="C216" s="104" t="s">
        <v>147</v>
      </c>
      <c r="D216" s="105" t="s">
        <v>103</v>
      </c>
      <c r="E216" s="51" t="s">
        <v>800</v>
      </c>
      <c r="F216" s="36">
        <v>7.33</v>
      </c>
      <c r="G216" s="78"/>
      <c r="H216" s="36">
        <v>83</v>
      </c>
      <c r="I216" s="36"/>
      <c r="J216" s="106" t="str">
        <f t="shared" ref="J216:K216" si="108">IF(AND(F216&gt;=9,H216&gt;=90),"SVXS",IF(AND(F216&gt;=8,H216&gt;=80),"SVG",IF(AND(F216&gt;=7,H216&gt;=70),"SVK"," ")))</f>
        <v>SVK</v>
      </c>
      <c r="K216" s="86" t="str">
        <f t="shared" si="108"/>
        <v xml:space="preserve"> </v>
      </c>
      <c r="L216" s="86" t="str">
        <f t="shared" si="106"/>
        <v xml:space="preserve"> </v>
      </c>
      <c r="M216" s="59" t="s">
        <v>1582</v>
      </c>
      <c r="N216" s="133"/>
      <c r="O216" s="45">
        <f t="shared" ref="O216:O228" si="109">SUM(H216:I216)/2</f>
        <v>41.5</v>
      </c>
      <c r="P216" s="43"/>
      <c r="Q216" s="85" t="s">
        <v>1586</v>
      </c>
    </row>
    <row r="217" spans="1:17" s="4" customFormat="1" ht="18" customHeight="1">
      <c r="A217" s="3">
        <v>208</v>
      </c>
      <c r="B217" s="71" t="s">
        <v>1448</v>
      </c>
      <c r="C217" s="72" t="s">
        <v>67</v>
      </c>
      <c r="D217" s="73" t="s">
        <v>409</v>
      </c>
      <c r="E217" s="51" t="s">
        <v>800</v>
      </c>
      <c r="F217" s="36">
        <v>7.51</v>
      </c>
      <c r="G217" s="78"/>
      <c r="H217" s="36">
        <v>76</v>
      </c>
      <c r="I217" s="36"/>
      <c r="J217" s="106" t="str">
        <f t="shared" ref="J217:J228" si="110">IF(AND(F217&gt;=9,H217&gt;=90),"SVXS",IF(AND(F217&gt;=8,H217&gt;=80),"SVG",IF(AND(F217&gt;=7,H217&gt;=70),"SVK"," ")))</f>
        <v>SVK</v>
      </c>
      <c r="K217" s="86" t="str">
        <f t="shared" ref="K217:K228" si="111">IF(AND(G217&gt;=9,I217&gt;=90),"SVXS",IF(AND(G217&gt;=8,I217&gt;=80),"SVG",IF(AND(G217&gt;=7,I217&gt;=70),"SVK"," ")))</f>
        <v xml:space="preserve"> </v>
      </c>
      <c r="L217" s="86" t="str">
        <f t="shared" ref="L217:L228" si="112">IF(AND(J217="SVXS",K217="SVXS"),"SVXS",IF(AND(J217="SVG",K217="SVG"),"SVG",IF(AND(J217="SVK",K217="SVK"),"SVK",IF(AND(J217="SVXS",K217="SVG"),"SVG",IF(AND(J217="SVG",K217="SVXS"),"SVG",IF(AND(J217="SVG",K217="SVK"),"SVK",IF(AND(J217="SVK",K217="SVG"),"SVK"," ")))))))</f>
        <v xml:space="preserve"> </v>
      </c>
      <c r="M217" s="59" t="s">
        <v>1582</v>
      </c>
      <c r="N217" s="133"/>
      <c r="O217" s="45">
        <f t="shared" si="109"/>
        <v>38</v>
      </c>
      <c r="P217" s="43"/>
    </row>
    <row r="218" spans="1:17" s="4" customFormat="1" ht="18" customHeight="1">
      <c r="A218" s="3">
        <v>209</v>
      </c>
      <c r="B218" s="81" t="s">
        <v>1449</v>
      </c>
      <c r="C218" s="104" t="s">
        <v>443</v>
      </c>
      <c r="D218" s="105" t="s">
        <v>799</v>
      </c>
      <c r="E218" s="51" t="s">
        <v>800</v>
      </c>
      <c r="F218" s="36">
        <v>7.41</v>
      </c>
      <c r="G218" s="78"/>
      <c r="H218" s="36">
        <v>70</v>
      </c>
      <c r="I218" s="36"/>
      <c r="J218" s="106" t="str">
        <f t="shared" si="110"/>
        <v>SVK</v>
      </c>
      <c r="K218" s="86" t="str">
        <f t="shared" si="111"/>
        <v xml:space="preserve"> </v>
      </c>
      <c r="L218" s="86" t="str">
        <f t="shared" si="112"/>
        <v xml:space="preserve"> </v>
      </c>
      <c r="M218" s="59" t="s">
        <v>1582</v>
      </c>
      <c r="N218" s="74"/>
      <c r="O218" s="45">
        <f t="shared" si="109"/>
        <v>35</v>
      </c>
      <c r="P218" s="43"/>
      <c r="Q218" s="85" t="s">
        <v>1586</v>
      </c>
    </row>
    <row r="219" spans="1:17" s="4" customFormat="1" ht="18" customHeight="1">
      <c r="A219" s="3">
        <v>210</v>
      </c>
      <c r="B219" s="81" t="s">
        <v>1450</v>
      </c>
      <c r="C219" s="104" t="s">
        <v>378</v>
      </c>
      <c r="D219" s="105" t="s">
        <v>179</v>
      </c>
      <c r="E219" s="51" t="s">
        <v>800</v>
      </c>
      <c r="F219" s="36">
        <v>8.0399999999999991</v>
      </c>
      <c r="G219" s="78"/>
      <c r="H219" s="36">
        <v>72</v>
      </c>
      <c r="I219" s="36"/>
      <c r="J219" s="106" t="str">
        <f t="shared" si="110"/>
        <v>SVK</v>
      </c>
      <c r="K219" s="86" t="str">
        <f t="shared" si="111"/>
        <v xml:space="preserve"> </v>
      </c>
      <c r="L219" s="86" t="str">
        <f t="shared" si="112"/>
        <v xml:space="preserve"> </v>
      </c>
      <c r="M219" s="59" t="s">
        <v>1582</v>
      </c>
      <c r="N219" s="37"/>
      <c r="O219" s="45">
        <f t="shared" si="109"/>
        <v>36</v>
      </c>
      <c r="P219" s="43"/>
      <c r="Q219" s="85" t="s">
        <v>1586</v>
      </c>
    </row>
    <row r="220" spans="1:17" s="4" customFormat="1" ht="18" customHeight="1">
      <c r="A220" s="3">
        <v>211</v>
      </c>
      <c r="B220" s="71" t="s">
        <v>1451</v>
      </c>
      <c r="C220" s="72" t="s">
        <v>352</v>
      </c>
      <c r="D220" s="73" t="s">
        <v>37</v>
      </c>
      <c r="E220" s="51" t="s">
        <v>866</v>
      </c>
      <c r="F220" s="36">
        <v>8.25</v>
      </c>
      <c r="G220" s="78"/>
      <c r="H220" s="36">
        <v>96</v>
      </c>
      <c r="I220" s="36"/>
      <c r="J220" s="106" t="str">
        <f t="shared" si="110"/>
        <v>SVG</v>
      </c>
      <c r="K220" s="86" t="str">
        <f t="shared" si="111"/>
        <v xml:space="preserve"> </v>
      </c>
      <c r="L220" s="86" t="str">
        <f t="shared" si="112"/>
        <v xml:space="preserve"> </v>
      </c>
      <c r="M220" s="59" t="s">
        <v>1582</v>
      </c>
      <c r="N220" s="133"/>
      <c r="O220" s="45">
        <f t="shared" si="109"/>
        <v>48</v>
      </c>
      <c r="P220" s="43"/>
    </row>
    <row r="221" spans="1:17" s="4" customFormat="1" ht="18" customHeight="1">
      <c r="A221" s="3">
        <v>212</v>
      </c>
      <c r="B221" s="81" t="s">
        <v>867</v>
      </c>
      <c r="C221" s="104" t="s">
        <v>175</v>
      </c>
      <c r="D221" s="105" t="s">
        <v>109</v>
      </c>
      <c r="E221" s="51" t="s">
        <v>866</v>
      </c>
      <c r="F221" s="36">
        <v>8.01</v>
      </c>
      <c r="G221" s="78"/>
      <c r="H221" s="36">
        <v>82</v>
      </c>
      <c r="I221" s="36"/>
      <c r="J221" s="106" t="str">
        <f t="shared" si="110"/>
        <v>SVG</v>
      </c>
      <c r="K221" s="86" t="str">
        <f t="shared" si="111"/>
        <v xml:space="preserve"> </v>
      </c>
      <c r="L221" s="86" t="str">
        <f t="shared" si="112"/>
        <v xml:space="preserve"> </v>
      </c>
      <c r="M221" s="59" t="s">
        <v>1582</v>
      </c>
      <c r="N221" s="133"/>
      <c r="O221" s="45">
        <f t="shared" si="109"/>
        <v>41</v>
      </c>
      <c r="P221" s="43"/>
      <c r="Q221" s="85" t="s">
        <v>1586</v>
      </c>
    </row>
    <row r="222" spans="1:17" s="4" customFormat="1" ht="18" customHeight="1">
      <c r="A222" s="3">
        <v>213</v>
      </c>
      <c r="B222" s="71" t="s">
        <v>869</v>
      </c>
      <c r="C222" s="72" t="s">
        <v>870</v>
      </c>
      <c r="D222" s="73" t="s">
        <v>274</v>
      </c>
      <c r="E222" s="51" t="s">
        <v>868</v>
      </c>
      <c r="F222" s="36">
        <v>7.93</v>
      </c>
      <c r="G222" s="78"/>
      <c r="H222" s="36">
        <v>80</v>
      </c>
      <c r="I222" s="36"/>
      <c r="J222" s="106" t="str">
        <f t="shared" si="110"/>
        <v>SVK</v>
      </c>
      <c r="K222" s="86" t="str">
        <f t="shared" si="111"/>
        <v xml:space="preserve"> </v>
      </c>
      <c r="L222" s="86" t="str">
        <f t="shared" si="112"/>
        <v xml:space="preserve"> </v>
      </c>
      <c r="M222" s="59" t="s">
        <v>1582</v>
      </c>
      <c r="N222" s="133"/>
      <c r="O222" s="45">
        <f t="shared" si="109"/>
        <v>40</v>
      </c>
      <c r="P222" s="43"/>
    </row>
    <row r="223" spans="1:17" s="4" customFormat="1" ht="18" customHeight="1">
      <c r="A223" s="3">
        <v>214</v>
      </c>
      <c r="B223" s="71" t="s">
        <v>1457</v>
      </c>
      <c r="C223" s="72" t="s">
        <v>310</v>
      </c>
      <c r="D223" s="73" t="s">
        <v>2</v>
      </c>
      <c r="E223" s="51" t="s">
        <v>873</v>
      </c>
      <c r="F223" s="36">
        <v>7.09</v>
      </c>
      <c r="G223" s="78"/>
      <c r="H223" s="36">
        <v>90</v>
      </c>
      <c r="I223" s="36"/>
      <c r="J223" s="106" t="str">
        <f t="shared" si="110"/>
        <v>SVK</v>
      </c>
      <c r="K223" s="86" t="str">
        <f t="shared" si="111"/>
        <v xml:space="preserve"> </v>
      </c>
      <c r="L223" s="86" t="str">
        <f t="shared" si="112"/>
        <v xml:space="preserve"> </v>
      </c>
      <c r="M223" s="59" t="s">
        <v>1582</v>
      </c>
      <c r="N223" s="37"/>
      <c r="O223" s="45">
        <f t="shared" si="109"/>
        <v>45</v>
      </c>
      <c r="P223" s="55"/>
    </row>
    <row r="224" spans="1:17" s="4" customFormat="1" ht="18" customHeight="1">
      <c r="A224" s="3">
        <v>215</v>
      </c>
      <c r="B224" s="71" t="s">
        <v>1458</v>
      </c>
      <c r="C224" s="72" t="s">
        <v>1459</v>
      </c>
      <c r="D224" s="73" t="s">
        <v>227</v>
      </c>
      <c r="E224" s="51" t="s">
        <v>873</v>
      </c>
      <c r="F224" s="36">
        <v>7.61</v>
      </c>
      <c r="G224" s="78"/>
      <c r="H224" s="36">
        <v>77</v>
      </c>
      <c r="I224" s="36"/>
      <c r="J224" s="106" t="str">
        <f t="shared" si="110"/>
        <v>SVK</v>
      </c>
      <c r="K224" s="86" t="str">
        <f t="shared" si="111"/>
        <v xml:space="preserve"> </v>
      </c>
      <c r="L224" s="86" t="str">
        <f t="shared" si="112"/>
        <v xml:space="preserve"> </v>
      </c>
      <c r="M224" s="59" t="s">
        <v>1582</v>
      </c>
      <c r="N224" s="37"/>
      <c r="O224" s="45">
        <f t="shared" si="109"/>
        <v>38.5</v>
      </c>
      <c r="P224" s="50"/>
    </row>
    <row r="225" spans="1:17" s="4" customFormat="1" ht="18" customHeight="1">
      <c r="A225" s="3">
        <v>216</v>
      </c>
      <c r="B225" s="71" t="s">
        <v>1466</v>
      </c>
      <c r="C225" s="72" t="s">
        <v>139</v>
      </c>
      <c r="D225" s="73" t="s">
        <v>359</v>
      </c>
      <c r="E225" s="51" t="s">
        <v>875</v>
      </c>
      <c r="F225" s="78">
        <v>7.61</v>
      </c>
      <c r="G225" s="78"/>
      <c r="H225" s="36">
        <v>90</v>
      </c>
      <c r="I225" s="36"/>
      <c r="J225" s="106" t="str">
        <f t="shared" si="110"/>
        <v>SVK</v>
      </c>
      <c r="K225" s="106" t="str">
        <f t="shared" si="111"/>
        <v xml:space="preserve"> </v>
      </c>
      <c r="L225" s="86" t="str">
        <f t="shared" si="112"/>
        <v xml:space="preserve"> </v>
      </c>
      <c r="M225" s="59" t="s">
        <v>1582</v>
      </c>
      <c r="N225" s="11"/>
      <c r="O225" s="45">
        <f t="shared" si="109"/>
        <v>45</v>
      </c>
      <c r="P225" s="3"/>
    </row>
    <row r="226" spans="1:17" s="4" customFormat="1" ht="18" customHeight="1">
      <c r="A226" s="3">
        <v>217</v>
      </c>
      <c r="B226" s="71" t="s">
        <v>802</v>
      </c>
      <c r="C226" s="72" t="s">
        <v>803</v>
      </c>
      <c r="D226" s="73" t="s">
        <v>400</v>
      </c>
      <c r="E226" s="51" t="s">
        <v>804</v>
      </c>
      <c r="F226" s="78">
        <v>7.27</v>
      </c>
      <c r="G226" s="78"/>
      <c r="H226" s="36">
        <v>73</v>
      </c>
      <c r="I226" s="36"/>
      <c r="J226" s="106" t="str">
        <f t="shared" si="110"/>
        <v>SVK</v>
      </c>
      <c r="K226" s="86" t="str">
        <f t="shared" si="111"/>
        <v xml:space="preserve"> </v>
      </c>
      <c r="L226" s="86" t="str">
        <f t="shared" si="112"/>
        <v xml:space="preserve"> </v>
      </c>
      <c r="M226" s="59" t="s">
        <v>1582</v>
      </c>
      <c r="N226" s="133"/>
      <c r="O226" s="45">
        <f t="shared" si="109"/>
        <v>36.5</v>
      </c>
      <c r="P226" s="3"/>
    </row>
    <row r="227" spans="1:17" s="4" customFormat="1" ht="18" customHeight="1">
      <c r="A227" s="3">
        <v>218</v>
      </c>
      <c r="B227" s="71" t="s">
        <v>1467</v>
      </c>
      <c r="C227" s="72" t="s">
        <v>1468</v>
      </c>
      <c r="D227" s="73" t="s">
        <v>255</v>
      </c>
      <c r="E227" s="51" t="s">
        <v>804</v>
      </c>
      <c r="F227" s="78">
        <v>7.47</v>
      </c>
      <c r="G227" s="78"/>
      <c r="H227" s="36">
        <v>72</v>
      </c>
      <c r="I227" s="36"/>
      <c r="J227" s="106" t="str">
        <f t="shared" si="110"/>
        <v>SVK</v>
      </c>
      <c r="K227" s="86" t="str">
        <f t="shared" si="111"/>
        <v xml:space="preserve"> </v>
      </c>
      <c r="L227" s="86" t="str">
        <f t="shared" si="112"/>
        <v xml:space="preserve"> </v>
      </c>
      <c r="M227" s="59" t="s">
        <v>1582</v>
      </c>
      <c r="N227" s="37"/>
      <c r="O227" s="45">
        <f t="shared" si="109"/>
        <v>36</v>
      </c>
      <c r="P227" s="3"/>
    </row>
    <row r="228" spans="1:17" s="4" customFormat="1" ht="18" customHeight="1">
      <c r="A228" s="3">
        <v>219</v>
      </c>
      <c r="B228" s="71" t="s">
        <v>806</v>
      </c>
      <c r="C228" s="72" t="s">
        <v>74</v>
      </c>
      <c r="D228" s="73" t="s">
        <v>17</v>
      </c>
      <c r="E228" s="51" t="s">
        <v>808</v>
      </c>
      <c r="F228" s="36">
        <v>7.02</v>
      </c>
      <c r="G228" s="78"/>
      <c r="H228" s="36">
        <v>95</v>
      </c>
      <c r="I228" s="36"/>
      <c r="J228" s="106" t="str">
        <f t="shared" si="110"/>
        <v>SVK</v>
      </c>
      <c r="K228" s="86" t="str">
        <f t="shared" si="111"/>
        <v xml:space="preserve"> </v>
      </c>
      <c r="L228" s="86" t="str">
        <f t="shared" si="112"/>
        <v xml:space="preserve"> </v>
      </c>
      <c r="M228" s="59" t="s">
        <v>1582</v>
      </c>
      <c r="N228" s="57"/>
      <c r="O228" s="45">
        <f t="shared" si="109"/>
        <v>47.5</v>
      </c>
      <c r="P228" s="50"/>
    </row>
    <row r="229" spans="1:17" s="4" customFormat="1" ht="18" customHeight="1">
      <c r="A229" s="3">
        <v>220</v>
      </c>
      <c r="B229" s="71" t="s">
        <v>809</v>
      </c>
      <c r="C229" s="72" t="s">
        <v>87</v>
      </c>
      <c r="D229" s="73" t="s">
        <v>104</v>
      </c>
      <c r="E229" s="51" t="s">
        <v>811</v>
      </c>
      <c r="F229" s="36">
        <v>7.22</v>
      </c>
      <c r="G229" s="78"/>
      <c r="H229" s="36">
        <v>88</v>
      </c>
      <c r="I229" s="36"/>
      <c r="J229" s="106" t="str">
        <f t="shared" ref="J229:K231" si="113">IF(AND(F229&gt;=9,H229&gt;=90),"SVXS",IF(AND(F229&gt;=8,H229&gt;=80),"SVG",IF(AND(F229&gt;=7,H229&gt;=70),"SVK"," ")))</f>
        <v>SVK</v>
      </c>
      <c r="K229" s="86" t="str">
        <f t="shared" si="113"/>
        <v xml:space="preserve"> </v>
      </c>
      <c r="L229" s="86" t="str">
        <f t="shared" ref="L229:L231" si="114">IF(AND(J229="SVXS",K229="SVXS"),"SVXS",IF(AND(J229="SVG",K229="SVG"),"SVG",IF(AND(J229="SVK",K229="SVK"),"SVK",IF(AND(J229="SVXS",K229="SVG"),"SVG",IF(AND(J229="SVG",K229="SVXS"),"SVG",IF(AND(J229="SVG",K229="SVK"),"SVK",IF(AND(J229="SVK",K229="SVG"),"SVK"," ")))))))</f>
        <v xml:space="preserve"> </v>
      </c>
      <c r="M229" s="59" t="s">
        <v>1582</v>
      </c>
      <c r="N229" s="133"/>
      <c r="O229" s="45">
        <f t="shared" ref="O229:O231" si="115">SUM(H229:I229)/2</f>
        <v>44</v>
      </c>
      <c r="P229" s="43"/>
    </row>
    <row r="230" spans="1:17" s="4" customFormat="1" ht="18" customHeight="1">
      <c r="A230" s="3">
        <v>221</v>
      </c>
      <c r="B230" s="71" t="s">
        <v>1471</v>
      </c>
      <c r="C230" s="72" t="s">
        <v>473</v>
      </c>
      <c r="D230" s="73" t="s">
        <v>42</v>
      </c>
      <c r="E230" s="51" t="s">
        <v>811</v>
      </c>
      <c r="F230" s="36">
        <v>7.01</v>
      </c>
      <c r="G230" s="78"/>
      <c r="H230" s="36">
        <v>72</v>
      </c>
      <c r="I230" s="36"/>
      <c r="J230" s="106" t="str">
        <f t="shared" si="113"/>
        <v>SVK</v>
      </c>
      <c r="K230" s="86" t="str">
        <f t="shared" si="113"/>
        <v xml:space="preserve"> </v>
      </c>
      <c r="L230" s="86" t="str">
        <f t="shared" si="114"/>
        <v xml:space="preserve"> </v>
      </c>
      <c r="M230" s="59" t="s">
        <v>1582</v>
      </c>
      <c r="N230" s="133"/>
      <c r="O230" s="45">
        <f t="shared" si="115"/>
        <v>36</v>
      </c>
      <c r="P230" s="43"/>
    </row>
    <row r="231" spans="1:17" s="4" customFormat="1" ht="18" customHeight="1">
      <c r="A231" s="3">
        <v>222</v>
      </c>
      <c r="B231" s="71" t="s">
        <v>810</v>
      </c>
      <c r="C231" s="72" t="s">
        <v>96</v>
      </c>
      <c r="D231" s="73" t="s">
        <v>335</v>
      </c>
      <c r="E231" s="51" t="s">
        <v>811</v>
      </c>
      <c r="F231" s="36">
        <v>7.4</v>
      </c>
      <c r="G231" s="78"/>
      <c r="H231" s="36">
        <v>90</v>
      </c>
      <c r="I231" s="36"/>
      <c r="J231" s="106" t="str">
        <f t="shared" si="113"/>
        <v>SVK</v>
      </c>
      <c r="K231" s="86" t="str">
        <f t="shared" si="113"/>
        <v xml:space="preserve"> </v>
      </c>
      <c r="L231" s="86" t="str">
        <f t="shared" si="114"/>
        <v xml:space="preserve"> </v>
      </c>
      <c r="M231" s="59" t="s">
        <v>1582</v>
      </c>
      <c r="N231" s="74"/>
      <c r="O231" s="45">
        <f t="shared" si="115"/>
        <v>45</v>
      </c>
      <c r="P231" s="43"/>
    </row>
    <row r="232" spans="1:17" s="4" customFormat="1" ht="18" customHeight="1">
      <c r="A232" s="3">
        <v>223</v>
      </c>
      <c r="B232" s="81" t="s">
        <v>813</v>
      </c>
      <c r="C232" s="104" t="s">
        <v>108</v>
      </c>
      <c r="D232" s="105" t="s">
        <v>406</v>
      </c>
      <c r="E232" s="51" t="s">
        <v>814</v>
      </c>
      <c r="F232" s="78">
        <v>7.06</v>
      </c>
      <c r="G232" s="78"/>
      <c r="H232" s="36">
        <v>70</v>
      </c>
      <c r="I232" s="36"/>
      <c r="J232" s="106" t="str">
        <f t="shared" ref="J232:J268" si="116">IF(AND(F232&gt;=9,H232&gt;=90),"SVXS",IF(AND(F232&gt;=8,H232&gt;=80),"SVG",IF(AND(F232&gt;=7,H232&gt;=70),"SVK"," ")))</f>
        <v>SVK</v>
      </c>
      <c r="K232" s="86" t="str">
        <f t="shared" ref="K232:K268" si="117">IF(AND(G232&gt;=9,I232&gt;=90),"SVXS",IF(AND(G232&gt;=8,I232&gt;=80),"SVG",IF(AND(G232&gt;=7,I232&gt;=70),"SVK"," ")))</f>
        <v xml:space="preserve"> </v>
      </c>
      <c r="L232" s="86" t="str">
        <f t="shared" ref="L232:L268" si="118">IF(AND(J232="SVXS",K232="SVXS"),"SVXS",IF(AND(J232="SVG",K232="SVG"),"SVG",IF(AND(J232="SVK",K232="SVK"),"SVK",IF(AND(J232="SVXS",K232="SVG"),"SVG",IF(AND(J232="SVG",K232="SVXS"),"SVG",IF(AND(J232="SVG",K232="SVK"),"SVK",IF(AND(J232="SVK",K232="SVG"),"SVK"," ")))))))</f>
        <v xml:space="preserve"> </v>
      </c>
      <c r="M232" s="59" t="s">
        <v>1582</v>
      </c>
      <c r="N232" s="5"/>
      <c r="O232" s="45">
        <f>SUM(H232:I232)/2</f>
        <v>35</v>
      </c>
      <c r="P232" s="48"/>
      <c r="Q232" s="85" t="s">
        <v>1586</v>
      </c>
    </row>
    <row r="233" spans="1:17" s="4" customFormat="1" ht="18" customHeight="1">
      <c r="A233" s="3">
        <v>224</v>
      </c>
      <c r="B233" s="71" t="s">
        <v>819</v>
      </c>
      <c r="C233" s="72" t="s">
        <v>84</v>
      </c>
      <c r="D233" s="73" t="s">
        <v>227</v>
      </c>
      <c r="E233" s="51" t="s">
        <v>822</v>
      </c>
      <c r="F233" s="78">
        <v>7.71</v>
      </c>
      <c r="G233" s="78"/>
      <c r="H233" s="36">
        <v>100</v>
      </c>
      <c r="I233" s="36"/>
      <c r="J233" s="106" t="str">
        <f t="shared" si="116"/>
        <v>SVK</v>
      </c>
      <c r="K233" s="86" t="str">
        <f t="shared" si="117"/>
        <v xml:space="preserve"> </v>
      </c>
      <c r="L233" s="86" t="str">
        <f t="shared" si="118"/>
        <v xml:space="preserve"> </v>
      </c>
      <c r="M233" s="59" t="s">
        <v>1582</v>
      </c>
      <c r="N233" s="13"/>
      <c r="O233" s="45">
        <f>SUM(H233:I233)/2</f>
        <v>50</v>
      </c>
      <c r="P233" s="43"/>
    </row>
    <row r="234" spans="1:17" s="4" customFormat="1" ht="18" customHeight="1">
      <c r="A234" s="3">
        <v>225</v>
      </c>
      <c r="B234" s="81" t="s">
        <v>1475</v>
      </c>
      <c r="C234" s="104" t="s">
        <v>83</v>
      </c>
      <c r="D234" s="105" t="s">
        <v>364</v>
      </c>
      <c r="E234" s="51" t="s">
        <v>822</v>
      </c>
      <c r="F234" s="78">
        <v>7.15</v>
      </c>
      <c r="G234" s="78"/>
      <c r="H234" s="36">
        <v>87</v>
      </c>
      <c r="I234" s="36"/>
      <c r="J234" s="106" t="str">
        <f t="shared" si="116"/>
        <v>SVK</v>
      </c>
      <c r="K234" s="86" t="str">
        <f t="shared" si="117"/>
        <v xml:space="preserve"> </v>
      </c>
      <c r="L234" s="86" t="str">
        <f t="shared" si="118"/>
        <v xml:space="preserve"> </v>
      </c>
      <c r="M234" s="59" t="s">
        <v>1582</v>
      </c>
      <c r="N234" s="132"/>
      <c r="O234" s="45">
        <f>SUM(H234:I234)/2</f>
        <v>43.5</v>
      </c>
      <c r="P234" s="43"/>
      <c r="Q234" s="85" t="s">
        <v>1586</v>
      </c>
    </row>
    <row r="235" spans="1:17" s="4" customFormat="1" ht="18" customHeight="1">
      <c r="A235" s="3">
        <v>226</v>
      </c>
      <c r="B235" s="81" t="s">
        <v>824</v>
      </c>
      <c r="C235" s="104" t="s">
        <v>825</v>
      </c>
      <c r="D235" s="105" t="s">
        <v>18</v>
      </c>
      <c r="E235" s="51" t="s">
        <v>822</v>
      </c>
      <c r="F235" s="78">
        <v>7.34</v>
      </c>
      <c r="G235" s="78"/>
      <c r="H235" s="36">
        <v>73</v>
      </c>
      <c r="I235" s="36"/>
      <c r="J235" s="106" t="str">
        <f t="shared" si="116"/>
        <v>SVK</v>
      </c>
      <c r="K235" s="86" t="str">
        <f t="shared" si="117"/>
        <v xml:space="preserve"> </v>
      </c>
      <c r="L235" s="86" t="str">
        <f t="shared" si="118"/>
        <v xml:space="preserve"> </v>
      </c>
      <c r="M235" s="59" t="s">
        <v>1582</v>
      </c>
      <c r="N235" s="132"/>
      <c r="O235" s="45">
        <f>SUM(H235:I235)/2</f>
        <v>36.5</v>
      </c>
      <c r="P235" s="43"/>
      <c r="Q235" s="85" t="s">
        <v>1586</v>
      </c>
    </row>
    <row r="236" spans="1:17" s="4" customFormat="1" ht="18" customHeight="1">
      <c r="A236" s="3">
        <v>227</v>
      </c>
      <c r="B236" s="71" t="s">
        <v>826</v>
      </c>
      <c r="C236" s="72" t="s">
        <v>827</v>
      </c>
      <c r="D236" s="73" t="s">
        <v>828</v>
      </c>
      <c r="E236" s="51" t="s">
        <v>822</v>
      </c>
      <c r="F236" s="78">
        <v>7.45</v>
      </c>
      <c r="G236" s="78"/>
      <c r="H236" s="36">
        <v>82</v>
      </c>
      <c r="I236" s="36"/>
      <c r="J236" s="106" t="str">
        <f t="shared" si="116"/>
        <v>SVK</v>
      </c>
      <c r="K236" s="86" t="str">
        <f t="shared" si="117"/>
        <v xml:space="preserve"> </v>
      </c>
      <c r="L236" s="86" t="str">
        <f t="shared" si="118"/>
        <v xml:space="preserve"> </v>
      </c>
      <c r="M236" s="59" t="s">
        <v>1582</v>
      </c>
      <c r="N236" s="133"/>
      <c r="O236" s="45">
        <f>SUM(H236:I236)/2</f>
        <v>41</v>
      </c>
      <c r="P236" s="43"/>
    </row>
    <row r="237" spans="1:17" s="4" customFormat="1" ht="18" customHeight="1">
      <c r="A237" s="3">
        <v>228</v>
      </c>
      <c r="B237" s="71" t="s">
        <v>829</v>
      </c>
      <c r="C237" s="72" t="s">
        <v>830</v>
      </c>
      <c r="D237" s="73" t="s">
        <v>554</v>
      </c>
      <c r="E237" s="51" t="s">
        <v>832</v>
      </c>
      <c r="F237" s="36">
        <v>7.13</v>
      </c>
      <c r="G237" s="78"/>
      <c r="H237" s="36">
        <v>96</v>
      </c>
      <c r="I237" s="36"/>
      <c r="J237" s="106" t="str">
        <f t="shared" si="116"/>
        <v>SVK</v>
      </c>
      <c r="K237" s="86" t="str">
        <f t="shared" si="117"/>
        <v xml:space="preserve"> </v>
      </c>
      <c r="L237" s="86" t="str">
        <f t="shared" si="118"/>
        <v xml:space="preserve"> </v>
      </c>
      <c r="M237" s="59" t="s">
        <v>1582</v>
      </c>
      <c r="N237" s="133"/>
      <c r="O237" s="45">
        <f t="shared" ref="O237:O240" si="119">SUM(H237:I237)/2</f>
        <v>48</v>
      </c>
      <c r="P237" s="43"/>
    </row>
    <row r="238" spans="1:17" s="4" customFormat="1" ht="18" customHeight="1">
      <c r="A238" s="3">
        <v>229</v>
      </c>
      <c r="B238" s="71" t="s">
        <v>831</v>
      </c>
      <c r="C238" s="72" t="s">
        <v>471</v>
      </c>
      <c r="D238" s="73" t="s">
        <v>413</v>
      </c>
      <c r="E238" s="51" t="s">
        <v>832</v>
      </c>
      <c r="F238" s="78">
        <v>7.3</v>
      </c>
      <c r="G238" s="78"/>
      <c r="H238" s="36">
        <v>95</v>
      </c>
      <c r="I238" s="36"/>
      <c r="J238" s="106" t="str">
        <f t="shared" si="116"/>
        <v>SVK</v>
      </c>
      <c r="K238" s="86" t="str">
        <f t="shared" si="117"/>
        <v xml:space="preserve"> </v>
      </c>
      <c r="L238" s="86" t="str">
        <f t="shared" si="118"/>
        <v xml:space="preserve"> </v>
      </c>
      <c r="M238" s="59" t="s">
        <v>1582</v>
      </c>
      <c r="N238" s="133"/>
      <c r="O238" s="45">
        <f t="shared" si="119"/>
        <v>47.5</v>
      </c>
      <c r="P238" s="43"/>
    </row>
    <row r="239" spans="1:17" s="4" customFormat="1" ht="18" customHeight="1">
      <c r="A239" s="3">
        <v>230</v>
      </c>
      <c r="B239" s="81" t="s">
        <v>833</v>
      </c>
      <c r="C239" s="104" t="s">
        <v>834</v>
      </c>
      <c r="D239" s="105" t="s">
        <v>483</v>
      </c>
      <c r="E239" s="51" t="s">
        <v>832</v>
      </c>
      <c r="F239" s="36">
        <v>7.01</v>
      </c>
      <c r="G239" s="78"/>
      <c r="H239" s="36">
        <v>84</v>
      </c>
      <c r="I239" s="36"/>
      <c r="J239" s="106" t="str">
        <f t="shared" si="116"/>
        <v>SVK</v>
      </c>
      <c r="K239" s="86" t="str">
        <f t="shared" si="117"/>
        <v xml:space="preserve"> </v>
      </c>
      <c r="L239" s="86" t="str">
        <f t="shared" si="118"/>
        <v xml:space="preserve"> </v>
      </c>
      <c r="M239" s="59" t="s">
        <v>1582</v>
      </c>
      <c r="N239" s="77" t="s">
        <v>94</v>
      </c>
      <c r="O239" s="45">
        <f t="shared" si="119"/>
        <v>42</v>
      </c>
      <c r="P239" s="43"/>
      <c r="Q239" s="85" t="s">
        <v>1586</v>
      </c>
    </row>
    <row r="240" spans="1:17" s="4" customFormat="1" ht="18" customHeight="1">
      <c r="A240" s="3">
        <v>231</v>
      </c>
      <c r="B240" s="71" t="s">
        <v>835</v>
      </c>
      <c r="C240" s="72" t="s">
        <v>478</v>
      </c>
      <c r="D240" s="73" t="s">
        <v>394</v>
      </c>
      <c r="E240" s="51" t="s">
        <v>832</v>
      </c>
      <c r="F240" s="36">
        <v>7.14</v>
      </c>
      <c r="G240" s="78"/>
      <c r="H240" s="36">
        <v>70</v>
      </c>
      <c r="I240" s="36"/>
      <c r="J240" s="106" t="str">
        <f t="shared" si="116"/>
        <v>SVK</v>
      </c>
      <c r="K240" s="86" t="str">
        <f t="shared" si="117"/>
        <v xml:space="preserve"> </v>
      </c>
      <c r="L240" s="86" t="str">
        <f t="shared" si="118"/>
        <v xml:space="preserve"> </v>
      </c>
      <c r="M240" s="59" t="s">
        <v>1582</v>
      </c>
      <c r="N240" s="13"/>
      <c r="O240" s="45">
        <f t="shared" si="119"/>
        <v>35</v>
      </c>
      <c r="P240" s="43"/>
    </row>
    <row r="241" spans="1:17" s="4" customFormat="1" ht="18" customHeight="1">
      <c r="A241" s="3">
        <v>232</v>
      </c>
      <c r="B241" s="71" t="s">
        <v>843</v>
      </c>
      <c r="C241" s="72" t="s">
        <v>243</v>
      </c>
      <c r="D241" s="73" t="s">
        <v>366</v>
      </c>
      <c r="E241" s="51" t="s">
        <v>845</v>
      </c>
      <c r="F241" s="36">
        <v>7.09</v>
      </c>
      <c r="G241" s="78"/>
      <c r="H241" s="36">
        <v>73</v>
      </c>
      <c r="I241" s="36"/>
      <c r="J241" s="106" t="str">
        <f t="shared" si="116"/>
        <v>SVK</v>
      </c>
      <c r="K241" s="86" t="str">
        <f t="shared" si="117"/>
        <v xml:space="preserve"> </v>
      </c>
      <c r="L241" s="86" t="str">
        <f t="shared" si="118"/>
        <v xml:space="preserve"> </v>
      </c>
      <c r="M241" s="59" t="s">
        <v>1582</v>
      </c>
      <c r="N241" s="133"/>
      <c r="O241" s="45">
        <f t="shared" ref="O241:O268" si="120">SUM(H241:I241)/2</f>
        <v>36.5</v>
      </c>
      <c r="P241" s="43"/>
    </row>
    <row r="242" spans="1:17" s="4" customFormat="1" ht="18" customHeight="1">
      <c r="A242" s="3">
        <v>233</v>
      </c>
      <c r="B242" s="81" t="s">
        <v>1481</v>
      </c>
      <c r="C242" s="104" t="s">
        <v>446</v>
      </c>
      <c r="D242" s="105" t="s">
        <v>255</v>
      </c>
      <c r="E242" s="51" t="s">
        <v>848</v>
      </c>
      <c r="F242" s="36">
        <v>7.32</v>
      </c>
      <c r="G242" s="78"/>
      <c r="H242" s="36">
        <v>81</v>
      </c>
      <c r="I242" s="36"/>
      <c r="J242" s="106" t="str">
        <f t="shared" si="116"/>
        <v>SVK</v>
      </c>
      <c r="K242" s="86" t="str">
        <f t="shared" si="117"/>
        <v xml:space="preserve"> </v>
      </c>
      <c r="L242" s="86" t="str">
        <f t="shared" si="118"/>
        <v xml:space="preserve"> </v>
      </c>
      <c r="M242" s="59" t="s">
        <v>1582</v>
      </c>
      <c r="N242" s="27"/>
      <c r="O242" s="45">
        <f t="shared" si="120"/>
        <v>40.5</v>
      </c>
      <c r="P242" s="43"/>
      <c r="Q242" s="85" t="s">
        <v>1586</v>
      </c>
    </row>
    <row r="243" spans="1:17" s="4" customFormat="1" ht="18" customHeight="1">
      <c r="A243" s="3">
        <v>234</v>
      </c>
      <c r="B243" s="71" t="s">
        <v>1485</v>
      </c>
      <c r="C243" s="72" t="s">
        <v>27</v>
      </c>
      <c r="D243" s="73" t="s">
        <v>227</v>
      </c>
      <c r="E243" s="51" t="s">
        <v>855</v>
      </c>
      <c r="F243" s="36">
        <v>7.03</v>
      </c>
      <c r="G243" s="78"/>
      <c r="H243" s="36">
        <v>77</v>
      </c>
      <c r="I243" s="36"/>
      <c r="J243" s="106" t="str">
        <f t="shared" si="116"/>
        <v>SVK</v>
      </c>
      <c r="K243" s="86" t="str">
        <f t="shared" si="117"/>
        <v xml:space="preserve"> </v>
      </c>
      <c r="L243" s="86" t="str">
        <f t="shared" si="118"/>
        <v xml:space="preserve"> </v>
      </c>
      <c r="M243" s="59" t="s">
        <v>1582</v>
      </c>
      <c r="N243" s="37"/>
      <c r="O243" s="45">
        <f t="shared" si="120"/>
        <v>38.5</v>
      </c>
      <c r="P243" s="44"/>
    </row>
    <row r="244" spans="1:17" s="4" customFormat="1" ht="18" customHeight="1">
      <c r="A244" s="3">
        <v>235</v>
      </c>
      <c r="B244" s="71" t="s">
        <v>851</v>
      </c>
      <c r="C244" s="72" t="s">
        <v>755</v>
      </c>
      <c r="D244" s="73" t="s">
        <v>207</v>
      </c>
      <c r="E244" s="51" t="s">
        <v>855</v>
      </c>
      <c r="F244" s="36">
        <v>7.31</v>
      </c>
      <c r="G244" s="78"/>
      <c r="H244" s="36">
        <v>71</v>
      </c>
      <c r="I244" s="36"/>
      <c r="J244" s="106" t="str">
        <f t="shared" si="116"/>
        <v>SVK</v>
      </c>
      <c r="K244" s="86" t="str">
        <f t="shared" si="117"/>
        <v xml:space="preserve"> </v>
      </c>
      <c r="L244" s="86" t="str">
        <f t="shared" si="118"/>
        <v xml:space="preserve"> </v>
      </c>
      <c r="M244" s="59" t="s">
        <v>1582</v>
      </c>
      <c r="N244" s="5"/>
      <c r="O244" s="45">
        <f t="shared" si="120"/>
        <v>35.5</v>
      </c>
      <c r="P244" s="48"/>
    </row>
    <row r="245" spans="1:17" s="4" customFormat="1" ht="18" customHeight="1">
      <c r="A245" s="3">
        <v>236</v>
      </c>
      <c r="B245" s="71" t="s">
        <v>1488</v>
      </c>
      <c r="C245" s="72" t="s">
        <v>170</v>
      </c>
      <c r="D245" s="73" t="s">
        <v>448</v>
      </c>
      <c r="E245" s="51" t="s">
        <v>857</v>
      </c>
      <c r="F245" s="36">
        <v>7.12</v>
      </c>
      <c r="G245" s="78"/>
      <c r="H245" s="36">
        <v>86</v>
      </c>
      <c r="I245" s="36"/>
      <c r="J245" s="106" t="str">
        <f t="shared" si="116"/>
        <v>SVK</v>
      </c>
      <c r="K245" s="86" t="str">
        <f t="shared" si="117"/>
        <v xml:space="preserve"> </v>
      </c>
      <c r="L245" s="86" t="str">
        <f t="shared" si="118"/>
        <v xml:space="preserve"> </v>
      </c>
      <c r="M245" s="59" t="s">
        <v>1582</v>
      </c>
      <c r="N245" s="65"/>
      <c r="O245" s="45">
        <f t="shared" si="120"/>
        <v>43</v>
      </c>
      <c r="P245" s="48"/>
    </row>
    <row r="246" spans="1:17" s="4" customFormat="1" ht="18" customHeight="1">
      <c r="A246" s="3">
        <v>237</v>
      </c>
      <c r="B246" s="81" t="s">
        <v>861</v>
      </c>
      <c r="C246" s="104" t="s">
        <v>445</v>
      </c>
      <c r="D246" s="105" t="s">
        <v>113</v>
      </c>
      <c r="E246" s="51" t="s">
        <v>862</v>
      </c>
      <c r="F246" s="36">
        <v>7.01</v>
      </c>
      <c r="G246" s="78"/>
      <c r="H246" s="36">
        <v>70</v>
      </c>
      <c r="I246" s="36"/>
      <c r="J246" s="106" t="str">
        <f t="shared" si="116"/>
        <v>SVK</v>
      </c>
      <c r="K246" s="86" t="str">
        <f t="shared" si="117"/>
        <v xml:space="preserve"> </v>
      </c>
      <c r="L246" s="86" t="str">
        <f t="shared" si="118"/>
        <v xml:space="preserve"> </v>
      </c>
      <c r="M246" s="59" t="s">
        <v>1582</v>
      </c>
      <c r="N246" s="57"/>
      <c r="O246" s="45">
        <f t="shared" si="120"/>
        <v>35</v>
      </c>
      <c r="P246" s="43"/>
      <c r="Q246" s="85" t="s">
        <v>1586</v>
      </c>
    </row>
    <row r="247" spans="1:17" s="4" customFormat="1" ht="18" customHeight="1">
      <c r="A247" s="3">
        <v>238</v>
      </c>
      <c r="B247" s="71" t="s">
        <v>881</v>
      </c>
      <c r="C247" s="72" t="s">
        <v>31</v>
      </c>
      <c r="D247" s="73" t="s">
        <v>137</v>
      </c>
      <c r="E247" s="51" t="s">
        <v>865</v>
      </c>
      <c r="F247" s="78">
        <v>7.75</v>
      </c>
      <c r="G247" s="78"/>
      <c r="H247" s="36">
        <v>100</v>
      </c>
      <c r="I247" s="36"/>
      <c r="J247" s="106" t="str">
        <f t="shared" si="116"/>
        <v>SVK</v>
      </c>
      <c r="K247" s="86" t="str">
        <f t="shared" si="117"/>
        <v xml:space="preserve"> </v>
      </c>
      <c r="L247" s="86" t="str">
        <f t="shared" si="118"/>
        <v xml:space="preserve"> </v>
      </c>
      <c r="M247" s="59" t="s">
        <v>1582</v>
      </c>
      <c r="N247" s="77" t="s">
        <v>94</v>
      </c>
      <c r="O247" s="45">
        <f t="shared" si="120"/>
        <v>50</v>
      </c>
      <c r="P247" s="43"/>
    </row>
    <row r="248" spans="1:17" s="4" customFormat="1" ht="18" customHeight="1">
      <c r="A248" s="3">
        <v>239</v>
      </c>
      <c r="B248" s="71" t="s">
        <v>1496</v>
      </c>
      <c r="C248" s="72" t="s">
        <v>198</v>
      </c>
      <c r="D248" s="73" t="s">
        <v>379</v>
      </c>
      <c r="E248" s="51" t="s">
        <v>877</v>
      </c>
      <c r="F248" s="36">
        <v>7.53</v>
      </c>
      <c r="G248" s="78"/>
      <c r="H248" s="36">
        <v>78</v>
      </c>
      <c r="I248" s="36"/>
      <c r="J248" s="106" t="str">
        <f t="shared" si="116"/>
        <v>SVK</v>
      </c>
      <c r="K248" s="86" t="str">
        <f t="shared" si="117"/>
        <v xml:space="preserve"> </v>
      </c>
      <c r="L248" s="86" t="str">
        <f t="shared" si="118"/>
        <v xml:space="preserve"> </v>
      </c>
      <c r="M248" s="59" t="s">
        <v>1582</v>
      </c>
      <c r="N248" s="132"/>
      <c r="O248" s="45">
        <f t="shared" si="120"/>
        <v>39</v>
      </c>
      <c r="P248" s="3"/>
    </row>
    <row r="249" spans="1:17" s="4" customFormat="1" ht="18" customHeight="1">
      <c r="A249" s="3">
        <v>240</v>
      </c>
      <c r="B249" s="81" t="s">
        <v>902</v>
      </c>
      <c r="C249" s="104" t="s">
        <v>309</v>
      </c>
      <c r="D249" s="105" t="s">
        <v>410</v>
      </c>
      <c r="E249" s="51" t="s">
        <v>885</v>
      </c>
      <c r="F249" s="36">
        <v>7.41</v>
      </c>
      <c r="G249" s="78"/>
      <c r="H249" s="36">
        <v>92</v>
      </c>
      <c r="I249" s="36"/>
      <c r="J249" s="106" t="str">
        <f t="shared" si="116"/>
        <v>SVK</v>
      </c>
      <c r="K249" s="86" t="str">
        <f t="shared" si="117"/>
        <v xml:space="preserve"> </v>
      </c>
      <c r="L249" s="86" t="str">
        <f t="shared" si="118"/>
        <v xml:space="preserve"> </v>
      </c>
      <c r="M249" s="59" t="s">
        <v>1582</v>
      </c>
      <c r="N249" s="77" t="s">
        <v>94</v>
      </c>
      <c r="O249" s="45">
        <f t="shared" si="120"/>
        <v>46</v>
      </c>
      <c r="P249" s="3"/>
      <c r="Q249" s="85" t="s">
        <v>1586</v>
      </c>
    </row>
    <row r="250" spans="1:17" s="4" customFormat="1" ht="18" customHeight="1">
      <c r="A250" s="3">
        <v>241</v>
      </c>
      <c r="B250" s="71" t="s">
        <v>905</v>
      </c>
      <c r="C250" s="72" t="s">
        <v>206</v>
      </c>
      <c r="D250" s="73" t="s">
        <v>191</v>
      </c>
      <c r="E250" s="51" t="s">
        <v>885</v>
      </c>
      <c r="F250" s="36">
        <v>7.09</v>
      </c>
      <c r="G250" s="78"/>
      <c r="H250" s="36">
        <v>75</v>
      </c>
      <c r="I250" s="36"/>
      <c r="J250" s="106" t="str">
        <f t="shared" si="116"/>
        <v>SVK</v>
      </c>
      <c r="K250" s="86" t="str">
        <f t="shared" si="117"/>
        <v xml:space="preserve"> </v>
      </c>
      <c r="L250" s="86" t="str">
        <f t="shared" si="118"/>
        <v xml:space="preserve"> </v>
      </c>
      <c r="M250" s="59" t="s">
        <v>1582</v>
      </c>
      <c r="N250" s="77" t="s">
        <v>94</v>
      </c>
      <c r="O250" s="45">
        <f t="shared" si="120"/>
        <v>37.5</v>
      </c>
      <c r="P250" s="48"/>
    </row>
    <row r="251" spans="1:17" s="4" customFormat="1" ht="18" customHeight="1">
      <c r="A251" s="3">
        <v>242</v>
      </c>
      <c r="B251" s="71" t="s">
        <v>900</v>
      </c>
      <c r="C251" s="72" t="s">
        <v>901</v>
      </c>
      <c r="D251" s="73" t="s">
        <v>306</v>
      </c>
      <c r="E251" s="51" t="s">
        <v>885</v>
      </c>
      <c r="F251" s="36">
        <v>7.01</v>
      </c>
      <c r="G251" s="78"/>
      <c r="H251" s="36">
        <v>76</v>
      </c>
      <c r="I251" s="36"/>
      <c r="J251" s="106" t="str">
        <f t="shared" si="116"/>
        <v>SVK</v>
      </c>
      <c r="K251" s="86" t="str">
        <f t="shared" si="117"/>
        <v xml:space="preserve"> </v>
      </c>
      <c r="L251" s="86" t="str">
        <f t="shared" si="118"/>
        <v xml:space="preserve"> </v>
      </c>
      <c r="M251" s="135" t="s">
        <v>1582</v>
      </c>
      <c r="N251" s="77" t="s">
        <v>94</v>
      </c>
      <c r="O251" s="45">
        <f t="shared" si="120"/>
        <v>38</v>
      </c>
      <c r="P251" s="3"/>
    </row>
    <row r="252" spans="1:17" s="4" customFormat="1" ht="18" customHeight="1">
      <c r="A252" s="3">
        <v>243</v>
      </c>
      <c r="B252" s="71" t="s">
        <v>1531</v>
      </c>
      <c r="C252" s="72" t="s">
        <v>1532</v>
      </c>
      <c r="D252" s="73" t="s">
        <v>202</v>
      </c>
      <c r="E252" s="51" t="s">
        <v>910</v>
      </c>
      <c r="F252" s="36">
        <v>7.62</v>
      </c>
      <c r="G252" s="78"/>
      <c r="H252" s="36">
        <v>82</v>
      </c>
      <c r="I252" s="36"/>
      <c r="J252" s="106" t="str">
        <f t="shared" si="116"/>
        <v>SVK</v>
      </c>
      <c r="K252" s="86" t="str">
        <f t="shared" si="117"/>
        <v xml:space="preserve"> </v>
      </c>
      <c r="L252" s="86" t="str">
        <f t="shared" si="118"/>
        <v xml:space="preserve"> </v>
      </c>
      <c r="M252" s="59" t="s">
        <v>1582</v>
      </c>
      <c r="N252" s="64"/>
      <c r="O252" s="45">
        <f t="shared" si="120"/>
        <v>41</v>
      </c>
      <c r="P252" s="3"/>
    </row>
    <row r="253" spans="1:17" s="4" customFormat="1" ht="18" customHeight="1">
      <c r="A253" s="3">
        <v>244</v>
      </c>
      <c r="B253" s="71" t="s">
        <v>912</v>
      </c>
      <c r="C253" s="72" t="s">
        <v>913</v>
      </c>
      <c r="D253" s="73" t="s">
        <v>73</v>
      </c>
      <c r="E253" s="51" t="s">
        <v>910</v>
      </c>
      <c r="F253" s="36">
        <v>7.56</v>
      </c>
      <c r="G253" s="78"/>
      <c r="H253" s="36">
        <v>90</v>
      </c>
      <c r="I253" s="36"/>
      <c r="J253" s="106" t="str">
        <f t="shared" si="116"/>
        <v>SVK</v>
      </c>
      <c r="K253" s="86" t="str">
        <f t="shared" si="117"/>
        <v xml:space="preserve"> </v>
      </c>
      <c r="L253" s="86" t="str">
        <f t="shared" si="118"/>
        <v xml:space="preserve"> </v>
      </c>
      <c r="M253" s="59" t="s">
        <v>1582</v>
      </c>
      <c r="N253" s="77" t="s">
        <v>94</v>
      </c>
      <c r="O253" s="45">
        <f t="shared" si="120"/>
        <v>45</v>
      </c>
      <c r="P253" s="3"/>
    </row>
    <row r="254" spans="1:17" s="4" customFormat="1" ht="18" customHeight="1">
      <c r="A254" s="3">
        <v>245</v>
      </c>
      <c r="B254" s="71" t="s">
        <v>915</v>
      </c>
      <c r="C254" s="72" t="s">
        <v>438</v>
      </c>
      <c r="D254" s="73" t="s">
        <v>112</v>
      </c>
      <c r="E254" s="51" t="s">
        <v>910</v>
      </c>
      <c r="F254" s="36">
        <v>7.04</v>
      </c>
      <c r="G254" s="78"/>
      <c r="H254" s="36">
        <v>72</v>
      </c>
      <c r="I254" s="36"/>
      <c r="J254" s="106" t="str">
        <f t="shared" si="116"/>
        <v>SVK</v>
      </c>
      <c r="K254" s="86" t="str">
        <f t="shared" si="117"/>
        <v xml:space="preserve"> </v>
      </c>
      <c r="L254" s="86" t="str">
        <f t="shared" si="118"/>
        <v xml:space="preserve"> </v>
      </c>
      <c r="M254" s="59" t="s">
        <v>1582</v>
      </c>
      <c r="N254" s="64"/>
      <c r="O254" s="45">
        <f t="shared" si="120"/>
        <v>36</v>
      </c>
      <c r="P254" s="3"/>
    </row>
    <row r="255" spans="1:17" s="4" customFormat="1" ht="18" customHeight="1">
      <c r="A255" s="3">
        <v>246</v>
      </c>
      <c r="B255" s="71" t="s">
        <v>1535</v>
      </c>
      <c r="C255" s="72" t="s">
        <v>1536</v>
      </c>
      <c r="D255" s="73" t="s">
        <v>335</v>
      </c>
      <c r="E255" s="51" t="s">
        <v>910</v>
      </c>
      <c r="F255" s="36">
        <v>7.1</v>
      </c>
      <c r="G255" s="78"/>
      <c r="H255" s="36">
        <v>81</v>
      </c>
      <c r="I255" s="36"/>
      <c r="J255" s="106" t="str">
        <f t="shared" si="116"/>
        <v>SVK</v>
      </c>
      <c r="K255" s="86" t="str">
        <f t="shared" si="117"/>
        <v xml:space="preserve"> </v>
      </c>
      <c r="L255" s="86" t="str">
        <f t="shared" si="118"/>
        <v xml:space="preserve"> </v>
      </c>
      <c r="M255" s="59" t="s">
        <v>1582</v>
      </c>
      <c r="N255" s="64"/>
      <c r="O255" s="45">
        <f t="shared" si="120"/>
        <v>40.5</v>
      </c>
      <c r="P255" s="3"/>
    </row>
    <row r="256" spans="1:17" s="4" customFormat="1" ht="18" customHeight="1">
      <c r="A256" s="3">
        <v>247</v>
      </c>
      <c r="B256" s="81" t="s">
        <v>1537</v>
      </c>
      <c r="C256" s="104" t="s">
        <v>453</v>
      </c>
      <c r="D256" s="105" t="s">
        <v>454</v>
      </c>
      <c r="E256" s="51" t="s">
        <v>941</v>
      </c>
      <c r="F256" s="36">
        <v>7.13</v>
      </c>
      <c r="G256" s="78"/>
      <c r="H256" s="36">
        <v>75</v>
      </c>
      <c r="I256" s="36"/>
      <c r="J256" s="106" t="str">
        <f t="shared" si="116"/>
        <v>SVK</v>
      </c>
      <c r="K256" s="86" t="str">
        <f t="shared" si="117"/>
        <v xml:space="preserve"> </v>
      </c>
      <c r="L256" s="86" t="str">
        <f t="shared" si="118"/>
        <v xml:space="preserve"> </v>
      </c>
      <c r="M256" s="59" t="s">
        <v>1582</v>
      </c>
      <c r="N256" s="64"/>
      <c r="O256" s="45">
        <f t="shared" si="120"/>
        <v>37.5</v>
      </c>
      <c r="P256" s="43"/>
      <c r="Q256" s="85" t="s">
        <v>1586</v>
      </c>
    </row>
    <row r="257" spans="1:17" s="4" customFormat="1" ht="18" customHeight="1">
      <c r="A257" s="3">
        <v>248</v>
      </c>
      <c r="B257" s="81" t="s">
        <v>952</v>
      </c>
      <c r="C257" s="104" t="s">
        <v>953</v>
      </c>
      <c r="D257" s="105" t="s">
        <v>4</v>
      </c>
      <c r="E257" s="51" t="s">
        <v>954</v>
      </c>
      <c r="F257" s="78">
        <v>7.67</v>
      </c>
      <c r="G257" s="78"/>
      <c r="H257" s="36">
        <v>71</v>
      </c>
      <c r="I257" s="36"/>
      <c r="J257" s="106" t="str">
        <f t="shared" si="116"/>
        <v>SVK</v>
      </c>
      <c r="K257" s="86" t="str">
        <f t="shared" si="117"/>
        <v xml:space="preserve"> </v>
      </c>
      <c r="L257" s="86" t="str">
        <f t="shared" si="118"/>
        <v xml:space="preserve"> </v>
      </c>
      <c r="M257" s="59" t="s">
        <v>1582</v>
      </c>
      <c r="N257" s="133"/>
      <c r="O257" s="45">
        <f t="shared" si="120"/>
        <v>35.5</v>
      </c>
      <c r="P257" s="3"/>
      <c r="Q257" s="85" t="s">
        <v>1586</v>
      </c>
    </row>
    <row r="258" spans="1:17" s="4" customFormat="1" ht="18" customHeight="1">
      <c r="A258" s="3">
        <v>249</v>
      </c>
      <c r="B258" s="71" t="s">
        <v>1546</v>
      </c>
      <c r="C258" s="72" t="s">
        <v>120</v>
      </c>
      <c r="D258" s="73" t="s">
        <v>261</v>
      </c>
      <c r="E258" s="51" t="s">
        <v>965</v>
      </c>
      <c r="F258" s="36">
        <v>7.16</v>
      </c>
      <c r="G258" s="78"/>
      <c r="H258" s="36">
        <v>76</v>
      </c>
      <c r="I258" s="36"/>
      <c r="J258" s="106" t="str">
        <f t="shared" si="116"/>
        <v>SVK</v>
      </c>
      <c r="K258" s="86" t="str">
        <f t="shared" si="117"/>
        <v xml:space="preserve"> </v>
      </c>
      <c r="L258" s="86" t="str">
        <f t="shared" si="118"/>
        <v xml:space="preserve"> </v>
      </c>
      <c r="M258" s="59" t="s">
        <v>1582</v>
      </c>
      <c r="N258" s="77" t="s">
        <v>94</v>
      </c>
      <c r="O258" s="45">
        <f t="shared" si="120"/>
        <v>38</v>
      </c>
      <c r="P258" s="3"/>
    </row>
    <row r="259" spans="1:17" s="4" customFormat="1" ht="18" customHeight="1">
      <c r="A259" s="3">
        <v>250</v>
      </c>
      <c r="B259" s="71" t="s">
        <v>1556</v>
      </c>
      <c r="C259" s="72" t="s">
        <v>1557</v>
      </c>
      <c r="D259" s="73" t="s">
        <v>487</v>
      </c>
      <c r="E259" s="51" t="s">
        <v>985</v>
      </c>
      <c r="F259" s="36">
        <v>7.28</v>
      </c>
      <c r="G259" s="78"/>
      <c r="H259" s="36">
        <v>96</v>
      </c>
      <c r="I259" s="36"/>
      <c r="J259" s="106" t="str">
        <f t="shared" si="116"/>
        <v>SVK</v>
      </c>
      <c r="K259" s="86" t="str">
        <f t="shared" si="117"/>
        <v xml:space="preserve"> </v>
      </c>
      <c r="L259" s="86" t="str">
        <f t="shared" si="118"/>
        <v xml:space="preserve"> </v>
      </c>
      <c r="M259" s="59" t="s">
        <v>1582</v>
      </c>
      <c r="N259" s="77" t="s">
        <v>94</v>
      </c>
      <c r="O259" s="45">
        <f t="shared" si="120"/>
        <v>48</v>
      </c>
      <c r="P259" s="43"/>
    </row>
    <row r="260" spans="1:17" s="4" customFormat="1" ht="18" customHeight="1">
      <c r="A260" s="3">
        <v>251</v>
      </c>
      <c r="B260" s="81" t="s">
        <v>1562</v>
      </c>
      <c r="C260" s="104" t="s">
        <v>392</v>
      </c>
      <c r="D260" s="105" t="s">
        <v>439</v>
      </c>
      <c r="E260" s="51" t="s">
        <v>985</v>
      </c>
      <c r="F260" s="36">
        <v>7.13</v>
      </c>
      <c r="G260" s="78"/>
      <c r="H260" s="36">
        <v>100</v>
      </c>
      <c r="I260" s="36"/>
      <c r="J260" s="106" t="str">
        <f t="shared" si="116"/>
        <v>SVK</v>
      </c>
      <c r="K260" s="86" t="str">
        <f t="shared" si="117"/>
        <v xml:space="preserve"> </v>
      </c>
      <c r="L260" s="86" t="str">
        <f t="shared" si="118"/>
        <v xml:space="preserve"> </v>
      </c>
      <c r="M260" s="59" t="s">
        <v>1582</v>
      </c>
      <c r="N260" s="77" t="s">
        <v>94</v>
      </c>
      <c r="O260" s="45">
        <f t="shared" si="120"/>
        <v>50</v>
      </c>
      <c r="P260" s="3"/>
      <c r="Q260" s="85" t="s">
        <v>1586</v>
      </c>
    </row>
    <row r="261" spans="1:17" s="4" customFormat="1" ht="18" customHeight="1">
      <c r="A261" s="3">
        <v>252</v>
      </c>
      <c r="B261" s="81" t="s">
        <v>1563</v>
      </c>
      <c r="C261" s="104" t="s">
        <v>1564</v>
      </c>
      <c r="D261" s="105" t="s">
        <v>451</v>
      </c>
      <c r="E261" s="51" t="s">
        <v>985</v>
      </c>
      <c r="F261" s="36">
        <v>7.36</v>
      </c>
      <c r="G261" s="78"/>
      <c r="H261" s="36">
        <v>100</v>
      </c>
      <c r="I261" s="36"/>
      <c r="J261" s="106" t="str">
        <f t="shared" si="116"/>
        <v>SVK</v>
      </c>
      <c r="K261" s="86" t="str">
        <f t="shared" si="117"/>
        <v xml:space="preserve"> </v>
      </c>
      <c r="L261" s="86" t="str">
        <f t="shared" si="118"/>
        <v xml:space="preserve"> </v>
      </c>
      <c r="M261" s="59" t="s">
        <v>1582</v>
      </c>
      <c r="N261" s="77" t="s">
        <v>94</v>
      </c>
      <c r="O261" s="45">
        <f t="shared" si="120"/>
        <v>50</v>
      </c>
      <c r="P261" s="3"/>
      <c r="Q261" s="85" t="s">
        <v>1586</v>
      </c>
    </row>
    <row r="262" spans="1:17" s="4" customFormat="1" ht="18" customHeight="1">
      <c r="A262" s="3">
        <v>253</v>
      </c>
      <c r="B262" s="71" t="s">
        <v>1568</v>
      </c>
      <c r="C262" s="72" t="s">
        <v>1569</v>
      </c>
      <c r="D262" s="73" t="s">
        <v>493</v>
      </c>
      <c r="E262" s="51" t="s">
        <v>985</v>
      </c>
      <c r="F262" s="36">
        <v>7.31</v>
      </c>
      <c r="G262" s="78"/>
      <c r="H262" s="36">
        <v>100</v>
      </c>
      <c r="I262" s="36"/>
      <c r="J262" s="106" t="str">
        <f t="shared" si="116"/>
        <v>SVK</v>
      </c>
      <c r="K262" s="86" t="str">
        <f t="shared" si="117"/>
        <v xml:space="preserve"> </v>
      </c>
      <c r="L262" s="86" t="str">
        <f t="shared" si="118"/>
        <v xml:space="preserve"> </v>
      </c>
      <c r="M262" s="59" t="s">
        <v>1582</v>
      </c>
      <c r="N262" s="77" t="s">
        <v>94</v>
      </c>
      <c r="O262" s="45">
        <f t="shared" si="120"/>
        <v>50</v>
      </c>
      <c r="P262" s="43"/>
    </row>
    <row r="263" spans="1:17" s="4" customFormat="1" ht="18" customHeight="1">
      <c r="A263" s="3">
        <v>254</v>
      </c>
      <c r="B263" s="71" t="s">
        <v>987</v>
      </c>
      <c r="C263" s="72" t="s">
        <v>489</v>
      </c>
      <c r="D263" s="73" t="s">
        <v>64</v>
      </c>
      <c r="E263" s="51" t="s">
        <v>988</v>
      </c>
      <c r="F263" s="78">
        <v>7.03</v>
      </c>
      <c r="G263" s="78"/>
      <c r="H263" s="36">
        <v>80</v>
      </c>
      <c r="I263" s="36"/>
      <c r="J263" s="106" t="str">
        <f t="shared" si="116"/>
        <v>SVK</v>
      </c>
      <c r="K263" s="86" t="str">
        <f t="shared" si="117"/>
        <v xml:space="preserve"> </v>
      </c>
      <c r="L263" s="86" t="str">
        <f t="shared" si="118"/>
        <v xml:space="preserve"> </v>
      </c>
      <c r="M263" s="59" t="s">
        <v>1582</v>
      </c>
      <c r="N263" s="77" t="s">
        <v>94</v>
      </c>
      <c r="O263" s="45">
        <f t="shared" si="120"/>
        <v>40</v>
      </c>
      <c r="P263" s="48"/>
    </row>
    <row r="264" spans="1:17" s="4" customFormat="1" ht="18" customHeight="1">
      <c r="A264" s="3">
        <v>255</v>
      </c>
      <c r="B264" s="81" t="s">
        <v>989</v>
      </c>
      <c r="C264" s="104" t="s">
        <v>407</v>
      </c>
      <c r="D264" s="105" t="s">
        <v>228</v>
      </c>
      <c r="E264" s="51" t="s">
        <v>988</v>
      </c>
      <c r="F264" s="78">
        <v>7.21</v>
      </c>
      <c r="G264" s="78"/>
      <c r="H264" s="36">
        <v>75</v>
      </c>
      <c r="I264" s="36"/>
      <c r="J264" s="106" t="str">
        <f t="shared" si="116"/>
        <v>SVK</v>
      </c>
      <c r="K264" s="86" t="str">
        <f t="shared" si="117"/>
        <v xml:space="preserve"> </v>
      </c>
      <c r="L264" s="86" t="str">
        <f t="shared" si="118"/>
        <v xml:space="preserve"> </v>
      </c>
      <c r="M264" s="59" t="s">
        <v>1582</v>
      </c>
      <c r="N264" s="77"/>
      <c r="O264" s="45">
        <f t="shared" si="120"/>
        <v>37.5</v>
      </c>
      <c r="P264" s="3"/>
      <c r="Q264" s="85" t="s">
        <v>1586</v>
      </c>
    </row>
    <row r="265" spans="1:17" s="4" customFormat="1" ht="18" customHeight="1">
      <c r="A265" s="3">
        <v>256</v>
      </c>
      <c r="B265" s="81" t="s">
        <v>1574</v>
      </c>
      <c r="C265" s="104" t="s">
        <v>361</v>
      </c>
      <c r="D265" s="105" t="s">
        <v>455</v>
      </c>
      <c r="E265" s="51" t="s">
        <v>988</v>
      </c>
      <c r="F265" s="78">
        <v>7.57</v>
      </c>
      <c r="G265" s="78"/>
      <c r="H265" s="36">
        <v>77</v>
      </c>
      <c r="I265" s="36"/>
      <c r="J265" s="106" t="str">
        <f t="shared" si="116"/>
        <v>SVK</v>
      </c>
      <c r="K265" s="86" t="str">
        <f t="shared" si="117"/>
        <v xml:space="preserve"> </v>
      </c>
      <c r="L265" s="86" t="str">
        <f t="shared" si="118"/>
        <v xml:space="preserve"> </v>
      </c>
      <c r="M265" s="59" t="s">
        <v>1582</v>
      </c>
      <c r="N265" s="77"/>
      <c r="O265" s="45">
        <f t="shared" si="120"/>
        <v>38.5</v>
      </c>
      <c r="P265" s="50"/>
      <c r="Q265" s="85" t="s">
        <v>1586</v>
      </c>
    </row>
    <row r="266" spans="1:17" s="4" customFormat="1" ht="18" customHeight="1">
      <c r="A266" s="3">
        <v>257</v>
      </c>
      <c r="B266" s="71" t="s">
        <v>991</v>
      </c>
      <c r="C266" s="72" t="s">
        <v>141</v>
      </c>
      <c r="D266" s="73" t="s">
        <v>353</v>
      </c>
      <c r="E266" s="51" t="s">
        <v>988</v>
      </c>
      <c r="F266" s="78">
        <v>7.06</v>
      </c>
      <c r="G266" s="78"/>
      <c r="H266" s="36">
        <v>82</v>
      </c>
      <c r="I266" s="36"/>
      <c r="J266" s="106" t="str">
        <f t="shared" si="116"/>
        <v>SVK</v>
      </c>
      <c r="K266" s="86" t="str">
        <f t="shared" si="117"/>
        <v xml:space="preserve"> </v>
      </c>
      <c r="L266" s="86" t="str">
        <f t="shared" si="118"/>
        <v xml:space="preserve"> </v>
      </c>
      <c r="M266" s="59" t="s">
        <v>1582</v>
      </c>
      <c r="N266" s="77" t="s">
        <v>94</v>
      </c>
      <c r="O266" s="45">
        <f t="shared" si="120"/>
        <v>41</v>
      </c>
      <c r="P266" s="43"/>
    </row>
    <row r="267" spans="1:17" s="4" customFormat="1" ht="18" customHeight="1">
      <c r="A267" s="3">
        <v>258</v>
      </c>
      <c r="B267" s="81" t="s">
        <v>1000</v>
      </c>
      <c r="C267" s="104" t="s">
        <v>162</v>
      </c>
      <c r="D267" s="105" t="s">
        <v>189</v>
      </c>
      <c r="E267" s="51" t="s">
        <v>999</v>
      </c>
      <c r="F267" s="78">
        <v>7.13</v>
      </c>
      <c r="G267" s="78"/>
      <c r="H267" s="36">
        <v>71</v>
      </c>
      <c r="I267" s="36"/>
      <c r="J267" s="106" t="str">
        <f t="shared" si="116"/>
        <v>SVK</v>
      </c>
      <c r="K267" s="86" t="str">
        <f t="shared" si="117"/>
        <v xml:space="preserve"> </v>
      </c>
      <c r="L267" s="86" t="str">
        <f t="shared" si="118"/>
        <v xml:space="preserve"> </v>
      </c>
      <c r="M267" s="59" t="s">
        <v>1582</v>
      </c>
      <c r="N267" s="100"/>
      <c r="O267" s="45">
        <f t="shared" si="120"/>
        <v>35.5</v>
      </c>
      <c r="P267" s="43"/>
      <c r="Q267" s="85" t="s">
        <v>1586</v>
      </c>
    </row>
    <row r="268" spans="1:17" s="4" customFormat="1" ht="18" customHeight="1">
      <c r="A268" s="3">
        <v>259</v>
      </c>
      <c r="B268" s="71" t="s">
        <v>994</v>
      </c>
      <c r="C268" s="72" t="s">
        <v>371</v>
      </c>
      <c r="D268" s="73" t="s">
        <v>374</v>
      </c>
      <c r="E268" s="51" t="s">
        <v>999</v>
      </c>
      <c r="F268" s="78">
        <v>7.36</v>
      </c>
      <c r="G268" s="78"/>
      <c r="H268" s="36">
        <v>80</v>
      </c>
      <c r="I268" s="36"/>
      <c r="J268" s="106" t="str">
        <f t="shared" si="116"/>
        <v>SVK</v>
      </c>
      <c r="K268" s="86" t="str">
        <f t="shared" si="117"/>
        <v xml:space="preserve"> </v>
      </c>
      <c r="L268" s="86" t="str">
        <f t="shared" si="118"/>
        <v xml:space="preserve"> </v>
      </c>
      <c r="M268" s="59" t="s">
        <v>1582</v>
      </c>
      <c r="N268" s="100"/>
      <c r="O268" s="45">
        <f t="shared" si="120"/>
        <v>40</v>
      </c>
      <c r="P268" s="3"/>
    </row>
    <row r="269" spans="1:17" s="4" customFormat="1" ht="24.95" customHeight="1">
      <c r="A269" s="136" t="s">
        <v>288</v>
      </c>
      <c r="B269" s="137"/>
      <c r="C269" s="138"/>
      <c r="D269" s="84">
        <f>A268</f>
        <v>259</v>
      </c>
      <c r="E269" s="25"/>
      <c r="F269" s="25"/>
      <c r="G269" s="25"/>
      <c r="H269" s="25"/>
      <c r="I269" s="25"/>
      <c r="J269" s="95"/>
      <c r="K269" s="95"/>
      <c r="L269" s="96"/>
      <c r="M269" s="95"/>
      <c r="N269" s="68"/>
      <c r="O269" s="30"/>
      <c r="P269" s="30"/>
    </row>
    <row r="270" spans="1:17" ht="15" customHeight="1">
      <c r="A270" s="130"/>
      <c r="B270" s="130"/>
      <c r="C270" s="130"/>
      <c r="D270" s="130"/>
      <c r="E270" s="130"/>
      <c r="F270" s="130"/>
      <c r="G270" s="130"/>
      <c r="H270" s="130"/>
      <c r="I270" s="130"/>
      <c r="J270" s="97"/>
      <c r="K270" s="97"/>
      <c r="L270" s="98"/>
      <c r="M270" s="99"/>
      <c r="O270" s="2"/>
    </row>
    <row r="271" spans="1:17" ht="18" customHeight="1">
      <c r="A271" s="139" t="s">
        <v>1589</v>
      </c>
      <c r="B271" s="139"/>
      <c r="C271" s="139"/>
      <c r="D271" s="139"/>
      <c r="E271" s="139"/>
      <c r="J271" s="160" t="s">
        <v>172</v>
      </c>
      <c r="K271" s="160"/>
      <c r="L271" s="160"/>
      <c r="M271" s="160"/>
      <c r="N271" s="2"/>
      <c r="O271" s="23"/>
      <c r="P271" s="23"/>
    </row>
    <row r="272" spans="1:17" ht="18" customHeight="1">
      <c r="J272" s="97"/>
      <c r="K272" s="97"/>
      <c r="L272" s="98"/>
      <c r="M272" s="97"/>
      <c r="N272" s="2"/>
      <c r="O272" s="23"/>
      <c r="P272" s="23"/>
    </row>
    <row r="273" spans="1:16" ht="18" customHeight="1">
      <c r="J273" s="97"/>
      <c r="K273" s="97"/>
      <c r="L273" s="98"/>
      <c r="M273" s="97"/>
      <c r="N273" s="2"/>
      <c r="O273" s="23"/>
      <c r="P273" s="23"/>
    </row>
    <row r="274" spans="1:16" ht="18" customHeight="1">
      <c r="J274" s="97"/>
      <c r="K274" s="97"/>
      <c r="L274" s="98"/>
      <c r="M274" s="97"/>
      <c r="N274" s="2"/>
      <c r="O274" s="23"/>
      <c r="P274" s="23"/>
    </row>
    <row r="275" spans="1:16" ht="18" customHeight="1">
      <c r="J275" s="97"/>
      <c r="K275" s="97"/>
      <c r="L275" s="98"/>
      <c r="M275" s="97"/>
      <c r="N275" s="2"/>
      <c r="O275" s="23"/>
      <c r="P275" s="23"/>
    </row>
    <row r="276" spans="1:16" ht="18" customHeight="1">
      <c r="A276" s="140" t="s">
        <v>499</v>
      </c>
      <c r="B276" s="140"/>
      <c r="C276" s="140"/>
      <c r="D276" s="140"/>
      <c r="E276" s="140"/>
      <c r="F276" s="6"/>
      <c r="G276" s="6"/>
      <c r="H276" s="6"/>
      <c r="I276" s="6"/>
      <c r="J276" s="161" t="s">
        <v>210</v>
      </c>
      <c r="K276" s="161"/>
      <c r="L276" s="161"/>
      <c r="M276" s="161"/>
      <c r="N276" s="2"/>
      <c r="O276" s="23"/>
      <c r="P276" s="23"/>
    </row>
    <row r="277" spans="1:16" ht="18" customHeight="1">
      <c r="A277" s="23" t="s">
        <v>292</v>
      </c>
      <c r="B277" s="23"/>
      <c r="C277" s="23"/>
      <c r="J277" s="97"/>
      <c r="K277" s="97"/>
      <c r="L277" s="98"/>
      <c r="M277" s="97"/>
      <c r="O277" s="2"/>
    </row>
    <row r="278" spans="1:16" ht="18" customHeight="1">
      <c r="A278" s="23" t="s">
        <v>293</v>
      </c>
      <c r="B278" s="23"/>
      <c r="C278" s="23"/>
      <c r="J278" s="97"/>
      <c r="K278" s="97"/>
      <c r="L278" s="98"/>
      <c r="M278" s="97"/>
      <c r="N278" s="2"/>
      <c r="O278" s="23"/>
      <c r="P278" s="23"/>
    </row>
    <row r="279" spans="1:16" ht="17.100000000000001" customHeight="1">
      <c r="A279" s="23"/>
      <c r="B279" s="23"/>
      <c r="C279" s="23"/>
      <c r="J279" s="97"/>
      <c r="K279" s="97"/>
      <c r="L279" s="98"/>
      <c r="M279" s="97"/>
      <c r="N279" s="2"/>
      <c r="O279" s="23"/>
      <c r="P279" s="23"/>
    </row>
    <row r="280" spans="1:16" ht="17.100000000000001" customHeight="1">
      <c r="A280" s="23"/>
      <c r="B280" s="23"/>
      <c r="C280" s="23"/>
      <c r="J280" s="97"/>
      <c r="K280" s="97"/>
      <c r="L280" s="98"/>
      <c r="M280" s="97"/>
      <c r="N280" s="2"/>
      <c r="O280" s="23"/>
      <c r="P280" s="23"/>
    </row>
    <row r="281" spans="1:16" ht="17.100000000000001" customHeight="1">
      <c r="A281" s="23"/>
      <c r="B281" s="23"/>
      <c r="C281" s="23"/>
      <c r="J281" s="97"/>
      <c r="K281" s="97"/>
      <c r="L281" s="98"/>
      <c r="M281" s="97"/>
      <c r="N281" s="2"/>
      <c r="O281" s="23"/>
      <c r="P281" s="23"/>
    </row>
    <row r="282" spans="1:16" ht="17.100000000000001" customHeight="1">
      <c r="A282" s="23"/>
      <c r="B282" s="23"/>
      <c r="C282" s="23"/>
      <c r="J282" s="97"/>
      <c r="K282" s="97"/>
      <c r="L282" s="98"/>
      <c r="M282" s="97"/>
      <c r="N282" s="2"/>
      <c r="O282" s="23"/>
      <c r="P282" s="23"/>
    </row>
    <row r="283" spans="1:16" ht="17.100000000000001" customHeight="1">
      <c r="A283" s="23"/>
      <c r="B283" s="23"/>
      <c r="C283" s="23"/>
      <c r="J283" s="97"/>
      <c r="K283" s="97"/>
      <c r="L283" s="98"/>
      <c r="M283" s="97"/>
      <c r="N283" s="2"/>
      <c r="O283" s="23"/>
      <c r="P283" s="23"/>
    </row>
    <row r="284" spans="1:16" ht="17.100000000000001" customHeight="1">
      <c r="A284" s="23"/>
      <c r="B284" s="23"/>
      <c r="C284" s="23"/>
      <c r="J284" s="97"/>
      <c r="K284" s="97"/>
      <c r="L284" s="98"/>
      <c r="M284" s="97"/>
      <c r="N284" s="2"/>
      <c r="O284" s="23"/>
      <c r="P284" s="23"/>
    </row>
    <row r="285" spans="1:16" ht="17.100000000000001" customHeight="1">
      <c r="A285" s="23"/>
      <c r="B285" s="23"/>
      <c r="C285" s="23"/>
      <c r="J285" s="97"/>
      <c r="K285" s="97"/>
      <c r="L285" s="98"/>
      <c r="M285" s="97"/>
      <c r="N285" s="2"/>
      <c r="O285" s="23"/>
      <c r="P285" s="23"/>
    </row>
    <row r="286" spans="1:16" ht="17.100000000000001" customHeight="1">
      <c r="A286" s="23"/>
      <c r="B286" s="23"/>
      <c r="C286" s="23"/>
      <c r="J286" s="97"/>
      <c r="K286" s="97"/>
      <c r="L286" s="98"/>
      <c r="M286" s="97"/>
      <c r="N286" s="2"/>
      <c r="O286" s="23"/>
      <c r="P286" s="23"/>
    </row>
    <row r="287" spans="1:16" ht="17.100000000000001" customHeight="1">
      <c r="A287" s="23"/>
      <c r="B287" s="23"/>
      <c r="C287" s="23"/>
      <c r="J287" s="97"/>
      <c r="K287" s="97"/>
      <c r="L287" s="98"/>
      <c r="M287" s="97"/>
      <c r="N287" s="2"/>
      <c r="O287" s="23"/>
      <c r="P287" s="23"/>
    </row>
    <row r="288" spans="1:16" ht="17.100000000000001" customHeight="1">
      <c r="A288" s="23"/>
      <c r="B288" s="23"/>
      <c r="C288" s="23"/>
      <c r="J288" s="97"/>
      <c r="K288" s="97"/>
      <c r="L288" s="98"/>
      <c r="M288" s="97"/>
      <c r="N288" s="2"/>
      <c r="O288" s="23"/>
      <c r="P288" s="23"/>
    </row>
    <row r="289" spans="1:16" ht="17.100000000000001" customHeight="1">
      <c r="A289" s="23"/>
      <c r="B289" s="23"/>
      <c r="C289" s="23"/>
      <c r="J289" s="97"/>
      <c r="K289" s="97"/>
      <c r="L289" s="98"/>
      <c r="M289" s="97"/>
      <c r="N289" s="2"/>
      <c r="O289" s="23"/>
      <c r="P289" s="23"/>
    </row>
    <row r="290" spans="1:16" ht="17.100000000000001" customHeight="1">
      <c r="A290" s="23"/>
      <c r="B290" s="23"/>
      <c r="C290" s="23"/>
      <c r="J290" s="97"/>
      <c r="K290" s="97"/>
      <c r="L290" s="98"/>
      <c r="M290" s="97"/>
      <c r="N290" s="2"/>
      <c r="O290" s="23"/>
      <c r="P290" s="23"/>
    </row>
    <row r="291" spans="1:16" ht="17.100000000000001" customHeight="1">
      <c r="A291" s="23"/>
      <c r="B291" s="23"/>
      <c r="C291" s="23"/>
      <c r="J291" s="97"/>
      <c r="K291" s="97"/>
      <c r="L291" s="98"/>
      <c r="M291" s="97"/>
      <c r="N291" s="2"/>
      <c r="O291" s="23"/>
      <c r="P291" s="23"/>
    </row>
    <row r="292" spans="1:16" ht="18" customHeight="1">
      <c r="A292" s="23"/>
      <c r="B292" s="23"/>
      <c r="C292" s="24" t="s">
        <v>232</v>
      </c>
      <c r="J292" s="97"/>
      <c r="K292" s="97"/>
      <c r="L292" s="98"/>
      <c r="M292" s="97"/>
      <c r="N292" s="23"/>
    </row>
    <row r="293" spans="1:16" ht="18" customHeight="1">
      <c r="C293" s="24" t="s">
        <v>285</v>
      </c>
      <c r="N293" s="23"/>
      <c r="O293" s="45">
        <f t="shared" ref="O293" si="121">SUM(H293:I293)/2</f>
        <v>0</v>
      </c>
    </row>
    <row r="294" spans="1:16" s="4" customFormat="1" ht="18" customHeight="1">
      <c r="A294" s="3">
        <v>2072</v>
      </c>
      <c r="B294" s="71" t="s">
        <v>927</v>
      </c>
      <c r="C294" s="72" t="s">
        <v>114</v>
      </c>
      <c r="D294" s="73" t="s">
        <v>400</v>
      </c>
      <c r="E294" s="51" t="s">
        <v>921</v>
      </c>
      <c r="F294" s="36">
        <v>4.43</v>
      </c>
      <c r="G294" s="78"/>
      <c r="H294" s="36">
        <v>74</v>
      </c>
      <c r="I294" s="36"/>
      <c r="J294" s="86" t="str">
        <f>IF(AND(F294&gt;=9,H294&gt;=90),"SVXS",IF(AND(F294&gt;=8,H294&gt;=80),"SVG",IF(AND(F294&gt;=7,H294&gt;=70),"SVK"," ")))</f>
        <v xml:space="preserve"> </v>
      </c>
      <c r="K294" s="86" t="str">
        <f>IF(AND(G294&gt;=9,I294&gt;=90),"SVXS",IF(AND(G294&gt;=8,I294&gt;=80),"SVG",IF(AND(G294&gt;=7,I294&gt;=70),"SVK"," ")))</f>
        <v xml:space="preserve"> </v>
      </c>
      <c r="L294" s="86" t="str">
        <f>IF(AND(J294="SVXS",K294="SVXS"),"SVXS",IF(AND(J294="SVG",K294="SVG"),"SVG",IF(AND(J294="SVK",K294="SVK"),"SVK",IF(AND(J294="SVXS",K294="SVG"),"SVG",IF(AND(J294="SVG",K294="SVXS"),"SVG",IF(AND(J294="SVG",K294="SVK"),"SVK",IF(AND(J294="SVK",K294="SVG"),"SVK"," ")))))))</f>
        <v xml:space="preserve"> </v>
      </c>
      <c r="M294" s="103" t="s">
        <v>1580</v>
      </c>
      <c r="N294" s="77" t="s">
        <v>455</v>
      </c>
      <c r="O294" s="45">
        <f>SUM(H294:I294)/2</f>
        <v>37</v>
      </c>
      <c r="P294" s="3"/>
    </row>
    <row r="295" spans="1:16" ht="13.5" customHeight="1"/>
  </sheetData>
  <mergeCells count="27">
    <mergeCell ref="A269:C269"/>
    <mergeCell ref="A271:E271"/>
    <mergeCell ref="J271:M271"/>
    <mergeCell ref="A276:E276"/>
    <mergeCell ref="J276:M276"/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1:E1"/>
    <mergeCell ref="F1:M1"/>
    <mergeCell ref="A2:E2"/>
    <mergeCell ref="F2:M2"/>
    <mergeCell ref="A3:E3"/>
    <mergeCell ref="F3:M3"/>
  </mergeCells>
  <conditionalFormatting sqref="O293 I215 I202 I294 O294:P294 I15 O10:P17 P19 O208 P71 I152 O18:O19 O203 I207 O204:P207 I22:I38 I209:I212 I223:I228 I61 I64:I66 I232:I236 O209:P236 O20:P67 I45:I59 P68:P69 P239:P240 O68:O71 O237:O240 O242 I71:I75 O241:P241 I241 I82:I87 I245:I246 O243:P247 O248 I249:I255 I156:I159 I257 P163:P166 O160:O168 O260 I170:I180 I259 I261:I262 I194:I197 I199:I200 O249:P259 I182:I189 O169:P202 I91:I150 I264:I268 O72:P159 O261:P268">
    <cfRule type="cellIs" dxfId="25" priority="44" stopIfTrue="1" operator="lessThan">
      <formula>30</formula>
    </cfRule>
    <cfRule type="cellIs" dxfId="24" priority="45" stopIfTrue="1" operator="lessThan">
      <formula>50</formula>
    </cfRule>
    <cfRule type="cellIs" dxfId="23" priority="46" stopIfTrue="1" operator="notBetween">
      <formula>70</formula>
      <formula>"&lt;70"</formula>
    </cfRule>
  </conditionalFormatting>
  <conditionalFormatting sqref="I10:I14 I208 I62:I63 I153:I155 I181 I190:I193 I263 I198 I201 I16:I21 I213:I214 I216:I222 I39:I44 I203:I206 I60 I229:I231 I67:I70 I237:I240 I242:I244 I88:I90 I247:I248 I76:I81 I151 I256 I160:I169 I258 I260">
    <cfRule type="cellIs" dxfId="22" priority="47" stopIfTrue="1" operator="lessThan">
      <formula>30</formula>
    </cfRule>
    <cfRule type="cellIs" dxfId="21" priority="48" stopIfTrue="1" operator="lessThan">
      <formula>50</formula>
    </cfRule>
    <cfRule type="cellIs" dxfId="20" priority="49" stopIfTrue="1" operator="notBetween">
      <formula>70</formula>
      <formula>"&gt;70"</formula>
    </cfRule>
  </conditionalFormatting>
  <conditionalFormatting sqref="G294 G10:G268">
    <cfRule type="cellIs" dxfId="19" priority="50" stopIfTrue="1" operator="lessThan">
      <formula>3</formula>
    </cfRule>
    <cfRule type="cellIs" dxfId="18" priority="51" stopIfTrue="1" operator="lessThan">
      <formula>5</formula>
    </cfRule>
    <cfRule type="cellIs" dxfId="17" priority="52" stopIfTrue="1" operator="notBetween">
      <formula>7</formula>
      <formula>"&lt;7"</formula>
    </cfRule>
  </conditionalFormatting>
  <conditionalFormatting sqref="F294 F10:F268">
    <cfRule type="cellIs" dxfId="16" priority="53" stopIfTrue="1" operator="lessThan">
      <formula>3</formula>
    </cfRule>
    <cfRule type="cellIs" dxfId="15" priority="54" stopIfTrue="1" operator="lessThan">
      <formula>5</formula>
    </cfRule>
    <cfRule type="cellIs" dxfId="14" priority="55" stopIfTrue="1" operator="notBetween">
      <formula>7</formula>
      <formula>"&lt;7"</formula>
    </cfRule>
  </conditionalFormatting>
  <conditionalFormatting sqref="J294:L294 J10:L268">
    <cfRule type="cellIs" dxfId="13" priority="56" stopIfTrue="1" operator="equal">
      <formula>"SVG"</formula>
    </cfRule>
    <cfRule type="cellIs" dxfId="12" priority="57" stopIfTrue="1" operator="equal">
      <formula>"SVXS"</formula>
    </cfRule>
  </conditionalFormatting>
  <conditionalFormatting sqref="H294 H10:H268">
    <cfRule type="cellIs" dxfId="11" priority="58" stopIfTrue="1" operator="lessThan">
      <formula>30</formula>
    </cfRule>
    <cfRule type="cellIs" dxfId="10" priority="59" stopIfTrue="1" operator="lessThan">
      <formula>50</formula>
    </cfRule>
    <cfRule type="cellIs" dxfId="9" priority="60" stopIfTrue="1" operator="notBetween">
      <formula>70</formula>
      <formula>"&lt;70"</formula>
    </cfRule>
  </conditionalFormatting>
  <conditionalFormatting sqref="P70 P248 P18 P203">
    <cfRule type="cellIs" dxfId="8" priority="61" stopIfTrue="1" operator="lessThan">
      <formula>30</formula>
    </cfRule>
    <cfRule type="cellIs" dxfId="7" priority="62" stopIfTrue="1" operator="lessThan">
      <formula>50</formula>
    </cfRule>
    <cfRule type="cellIs" dxfId="6" priority="63" stopIfTrue="1" operator="notBetween">
      <formula>70</formula>
      <formula>"""&lt;70"""</formula>
    </cfRule>
  </conditionalFormatting>
  <conditionalFormatting sqref="P242 P208 P237:P238 P160:P162">
    <cfRule type="cellIs" dxfId="5" priority="64" stopIfTrue="1" operator="lessThan">
      <formula>30</formula>
    </cfRule>
    <cfRule type="cellIs" dxfId="4" priority="65" stopIfTrue="1" operator="lessThan">
      <formula>50</formula>
    </cfRule>
    <cfRule type="cellIs" dxfId="3" priority="66" stopIfTrue="1" operator="notBetween">
      <formula>70</formula>
      <formula>"70"</formula>
    </cfRule>
  </conditionalFormatting>
  <conditionalFormatting sqref="P260 P167:P168">
    <cfRule type="cellIs" dxfId="2" priority="24" stopIfTrue="1" operator="lessThan">
      <formula>30</formula>
    </cfRule>
    <cfRule type="cellIs" dxfId="1" priority="25" stopIfTrue="1" operator="lessThan">
      <formula>50</formula>
    </cfRule>
    <cfRule type="cellIs" dxfId="0" priority="26" stopIfTrue="1" operator="notBetween">
      <formula>70</formula>
      <formula>"""&lt;70"""</formula>
    </cfRule>
  </conditionalFormatting>
  <pageMargins left="0.5" right="0.25" top="0.5" bottom="0.5" header="0" footer="0.25"/>
  <pageSetup paperSize="9" scale="90" orientation="portrait" verticalDpi="300" r:id="rId1"/>
  <headerFooter alignWithMargins="0"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17T4 (S)</vt:lpstr>
      <vt:lpstr>18T4 (S)</vt:lpstr>
      <vt:lpstr>19T4 (S)</vt:lpstr>
      <vt:lpstr>18C1 (S)</vt:lpstr>
      <vt:lpstr>'17T4 (S)'!Print_Titles</vt:lpstr>
      <vt:lpstr>'18C1 (S)'!Print_Titles</vt:lpstr>
      <vt:lpstr>'18T4 (S)'!Print_Titles</vt:lpstr>
      <vt:lpstr>'19T4 (S)'!Print_Titles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2020-05-05T05:19:50Z</cp:lastPrinted>
  <dcterms:created xsi:type="dcterms:W3CDTF">1999-12-31T17:03:31Z</dcterms:created>
  <dcterms:modified xsi:type="dcterms:W3CDTF">2020-05-06T09:15:06Z</dcterms:modified>
</cp:coreProperties>
</file>